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00_Erickson\Trinity\CDC\Updates\2020_East_Fork_Addition\Deliverable\CDC_EXT_2024\HMS\00_Parameter_Calculations\"/>
    </mc:Choice>
  </mc:AlternateContent>
  <xr:revisionPtr revIDLastSave="0" documentId="13_ncr:1_{551273FA-0C8E-432A-8D39-4F68C3B3DDD6}" xr6:coauthVersionLast="47" xr6:coauthVersionMax="47" xr10:uidLastSave="{00000000-0000-0000-0000-000000000000}"/>
  <bookViews>
    <workbookView xWindow="-28920" yWindow="-2805" windowWidth="29040" windowHeight="17610" xr2:uid="{00000000-000D-0000-FFFF-FFFF00000000}"/>
  </bookViews>
  <sheets>
    <sheet name="Percent Impervious" sheetId="19" r:id="rId1"/>
    <sheet name="Percent Urban" sheetId="16" r:id="rId2"/>
    <sheet name="NCTCOG Data from 2013 Update" sheetId="15" r:id="rId3"/>
    <sheet name="2055_URB" sheetId="5" r:id="rId4"/>
    <sheet name="2055_IMP" sheetId="6" r:id="rId5"/>
  </sheets>
  <definedNames>
    <definedName name="_xlnm._FilterDatabase" localSheetId="0" hidden="1">'Percent Impervious'!$AD$3:$AF$3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193" i="16"/>
  <c r="G194" i="16"/>
  <c r="G195" i="16"/>
  <c r="G196" i="16"/>
  <c r="G197" i="16"/>
  <c r="G198" i="16"/>
  <c r="G199" i="16"/>
  <c r="G200" i="16"/>
  <c r="G201" i="16"/>
  <c r="G202" i="16"/>
  <c r="G203" i="16"/>
  <c r="G204" i="16"/>
  <c r="G205" i="16"/>
  <c r="G206" i="16"/>
  <c r="G207" i="16"/>
  <c r="G208" i="16"/>
  <c r="G209" i="16"/>
  <c r="G210" i="16"/>
  <c r="G211" i="16"/>
  <c r="G212" i="16"/>
  <c r="G213" i="16"/>
  <c r="G214" i="16"/>
  <c r="G215" i="16"/>
  <c r="G216" i="16"/>
  <c r="G217" i="16"/>
  <c r="G218" i="16"/>
  <c r="G219" i="16"/>
  <c r="G220" i="16"/>
  <c r="G221" i="16"/>
  <c r="G222" i="16"/>
  <c r="G223" i="16"/>
  <c r="G224" i="16"/>
  <c r="G225" i="16"/>
  <c r="G226" i="16"/>
  <c r="G227" i="16"/>
  <c r="G228" i="16"/>
  <c r="G229" i="16"/>
  <c r="G230" i="16"/>
  <c r="G231" i="16"/>
  <c r="G232" i="16"/>
  <c r="G233" i="16"/>
  <c r="G234" i="16"/>
  <c r="G235" i="16"/>
  <c r="G236" i="16"/>
  <c r="G237" i="16"/>
  <c r="G238" i="16"/>
  <c r="G239" i="16"/>
  <c r="G240" i="16"/>
  <c r="G241" i="16"/>
  <c r="G242" i="16"/>
  <c r="G243" i="16"/>
  <c r="G244" i="16"/>
  <c r="G245" i="16"/>
  <c r="G246" i="16"/>
  <c r="G247" i="16"/>
  <c r="G248" i="16"/>
  <c r="G249" i="16"/>
  <c r="G250" i="16"/>
  <c r="G251" i="16"/>
  <c r="G252" i="16"/>
  <c r="G253" i="16"/>
  <c r="G254" i="16"/>
  <c r="G255" i="16"/>
  <c r="G256" i="16"/>
  <c r="G257" i="16"/>
  <c r="G258" i="16"/>
  <c r="G259" i="16"/>
  <c r="G260" i="16"/>
  <c r="G261" i="16"/>
  <c r="G262" i="16"/>
  <c r="G263" i="16"/>
  <c r="G264" i="16"/>
  <c r="G265" i="16"/>
  <c r="G266" i="16"/>
  <c r="G267" i="16"/>
  <c r="G268" i="16"/>
  <c r="G269" i="16"/>
  <c r="G270" i="16"/>
  <c r="G271" i="16"/>
  <c r="G272" i="16"/>
  <c r="G273" i="16"/>
  <c r="G274" i="16"/>
  <c r="G275" i="16"/>
  <c r="G276" i="16"/>
  <c r="G277" i="16"/>
  <c r="G278" i="16"/>
  <c r="G279" i="16"/>
  <c r="G280" i="16"/>
  <c r="G281" i="16"/>
  <c r="G282" i="16"/>
  <c r="G283" i="16"/>
  <c r="G284" i="16"/>
  <c r="G285" i="16"/>
  <c r="G286" i="16"/>
  <c r="G287" i="16"/>
  <c r="G288" i="16"/>
  <c r="G289" i="16"/>
  <c r="G290" i="16"/>
  <c r="G291" i="16"/>
  <c r="G3" i="16" l="1"/>
  <c r="F8" i="16"/>
  <c r="H8" i="16" s="1"/>
  <c r="I8" i="16" s="1"/>
  <c r="F9" i="16"/>
  <c r="H9" i="16" s="1"/>
  <c r="I9" i="16" s="1"/>
  <c r="F10" i="16"/>
  <c r="H10" i="16" s="1"/>
  <c r="I10" i="16" s="1"/>
  <c r="F11" i="16"/>
  <c r="H11" i="16" s="1"/>
  <c r="I11" i="16" s="1"/>
  <c r="F12" i="16"/>
  <c r="H12" i="16" s="1"/>
  <c r="I12" i="16" s="1"/>
  <c r="F13" i="16"/>
  <c r="H13" i="16" s="1"/>
  <c r="I13" i="16" s="1"/>
  <c r="F14" i="16"/>
  <c r="H14" i="16" s="1"/>
  <c r="I14" i="16" s="1"/>
  <c r="F15" i="16"/>
  <c r="H15" i="16" s="1"/>
  <c r="I15" i="16" s="1"/>
  <c r="F16" i="16"/>
  <c r="H16" i="16" s="1"/>
  <c r="I16" i="16" s="1"/>
  <c r="F17" i="16"/>
  <c r="H17" i="16" s="1"/>
  <c r="I17" i="16" s="1"/>
  <c r="F18" i="16"/>
  <c r="H18" i="16" s="1"/>
  <c r="I18" i="16" s="1"/>
  <c r="F19" i="16"/>
  <c r="H19" i="16" s="1"/>
  <c r="I19" i="16" s="1"/>
  <c r="F20" i="16"/>
  <c r="H20" i="16" s="1"/>
  <c r="I20" i="16" s="1"/>
  <c r="F21" i="16"/>
  <c r="H21" i="16" s="1"/>
  <c r="I21" i="16" s="1"/>
  <c r="F22" i="16"/>
  <c r="H22" i="16" s="1"/>
  <c r="I22" i="16" s="1"/>
  <c r="F23" i="16"/>
  <c r="H23" i="16" s="1"/>
  <c r="I23" i="16" s="1"/>
  <c r="F24" i="16"/>
  <c r="H24" i="16" s="1"/>
  <c r="I24" i="16" s="1"/>
  <c r="F25" i="16"/>
  <c r="H25" i="16" s="1"/>
  <c r="I25" i="16" s="1"/>
  <c r="F26" i="16"/>
  <c r="H26" i="16" s="1"/>
  <c r="I26" i="16" s="1"/>
  <c r="F27" i="16"/>
  <c r="H27" i="16" s="1"/>
  <c r="I27" i="16" s="1"/>
  <c r="F28" i="16"/>
  <c r="H28" i="16" s="1"/>
  <c r="I28" i="16" s="1"/>
  <c r="F29" i="16"/>
  <c r="H29" i="16" s="1"/>
  <c r="I29" i="16" s="1"/>
  <c r="F30" i="16"/>
  <c r="H30" i="16" s="1"/>
  <c r="I30" i="16" s="1"/>
  <c r="F31" i="16"/>
  <c r="H31" i="16" s="1"/>
  <c r="I31" i="16" s="1"/>
  <c r="F32" i="16"/>
  <c r="H32" i="16" s="1"/>
  <c r="I32" i="16" s="1"/>
  <c r="F33" i="16"/>
  <c r="H33" i="16" s="1"/>
  <c r="I33" i="16" s="1"/>
  <c r="F34" i="16"/>
  <c r="H34" i="16" s="1"/>
  <c r="I34" i="16" s="1"/>
  <c r="F35" i="16"/>
  <c r="H35" i="16" s="1"/>
  <c r="I35" i="16" s="1"/>
  <c r="F36" i="16"/>
  <c r="H36" i="16" s="1"/>
  <c r="I36" i="16" s="1"/>
  <c r="F37" i="16"/>
  <c r="H37" i="16" s="1"/>
  <c r="I37" i="16" s="1"/>
  <c r="F38" i="16"/>
  <c r="H38" i="16" s="1"/>
  <c r="I38" i="16" s="1"/>
  <c r="F39" i="16"/>
  <c r="H39" i="16" s="1"/>
  <c r="I39" i="16" s="1"/>
  <c r="F40" i="16"/>
  <c r="H40" i="16" s="1"/>
  <c r="I40" i="16" s="1"/>
  <c r="F41" i="16"/>
  <c r="H41" i="16" s="1"/>
  <c r="I41" i="16" s="1"/>
  <c r="F42" i="16"/>
  <c r="H42" i="16" s="1"/>
  <c r="I42" i="16" s="1"/>
  <c r="F43" i="16"/>
  <c r="H43" i="16" s="1"/>
  <c r="I43" i="16" s="1"/>
  <c r="F44" i="16"/>
  <c r="H44" i="16" s="1"/>
  <c r="I44" i="16" s="1"/>
  <c r="F45" i="16"/>
  <c r="H45" i="16" s="1"/>
  <c r="I45" i="16" s="1"/>
  <c r="F46" i="16"/>
  <c r="H46" i="16" s="1"/>
  <c r="I46" i="16" s="1"/>
  <c r="F47" i="16"/>
  <c r="H47" i="16" s="1"/>
  <c r="I47" i="16" s="1"/>
  <c r="F48" i="16"/>
  <c r="H48" i="16" s="1"/>
  <c r="I48" i="16" s="1"/>
  <c r="F49" i="16"/>
  <c r="H49" i="16" s="1"/>
  <c r="I49" i="16" s="1"/>
  <c r="F50" i="16"/>
  <c r="H50" i="16" s="1"/>
  <c r="I50" i="16" s="1"/>
  <c r="F51" i="16"/>
  <c r="H51" i="16" s="1"/>
  <c r="I51" i="16" s="1"/>
  <c r="F52" i="16"/>
  <c r="H52" i="16" s="1"/>
  <c r="I52" i="16" s="1"/>
  <c r="F53" i="16"/>
  <c r="H53" i="16" s="1"/>
  <c r="I53" i="16" s="1"/>
  <c r="F54" i="16"/>
  <c r="H54" i="16" s="1"/>
  <c r="I54" i="16" s="1"/>
  <c r="F55" i="16"/>
  <c r="H55" i="16" s="1"/>
  <c r="I55" i="16" s="1"/>
  <c r="F56" i="16"/>
  <c r="H56" i="16" s="1"/>
  <c r="I56" i="16" s="1"/>
  <c r="F57" i="16"/>
  <c r="H57" i="16" s="1"/>
  <c r="I57" i="16" s="1"/>
  <c r="F58" i="16"/>
  <c r="H58" i="16" s="1"/>
  <c r="I58" i="16" s="1"/>
  <c r="F59" i="16"/>
  <c r="H59" i="16" s="1"/>
  <c r="I59" i="16" s="1"/>
  <c r="F60" i="16"/>
  <c r="H60" i="16" s="1"/>
  <c r="I60" i="16" s="1"/>
  <c r="F61" i="16"/>
  <c r="H61" i="16" s="1"/>
  <c r="I61" i="16" s="1"/>
  <c r="F62" i="16"/>
  <c r="H62" i="16" s="1"/>
  <c r="I62" i="16" s="1"/>
  <c r="F63" i="16"/>
  <c r="H63" i="16" s="1"/>
  <c r="I63" i="16" s="1"/>
  <c r="F64" i="16"/>
  <c r="H64" i="16" s="1"/>
  <c r="I64" i="16" s="1"/>
  <c r="F65" i="16"/>
  <c r="H65" i="16" s="1"/>
  <c r="I65" i="16" s="1"/>
  <c r="F66" i="16"/>
  <c r="H66" i="16" s="1"/>
  <c r="I66" i="16" s="1"/>
  <c r="F67" i="16"/>
  <c r="H67" i="16" s="1"/>
  <c r="I67" i="16" s="1"/>
  <c r="F68" i="16"/>
  <c r="H68" i="16" s="1"/>
  <c r="I68" i="16" s="1"/>
  <c r="F69" i="16"/>
  <c r="H69" i="16" s="1"/>
  <c r="I69" i="16" s="1"/>
  <c r="F70" i="16"/>
  <c r="H70" i="16" s="1"/>
  <c r="I70" i="16" s="1"/>
  <c r="F71" i="16"/>
  <c r="H71" i="16" s="1"/>
  <c r="I71" i="16" s="1"/>
  <c r="F72" i="16"/>
  <c r="H72" i="16" s="1"/>
  <c r="I72" i="16" s="1"/>
  <c r="F73" i="16"/>
  <c r="H73" i="16" s="1"/>
  <c r="I73" i="16" s="1"/>
  <c r="F74" i="16"/>
  <c r="H74" i="16" s="1"/>
  <c r="I74" i="16" s="1"/>
  <c r="F75" i="16"/>
  <c r="H75" i="16" s="1"/>
  <c r="I75" i="16" s="1"/>
  <c r="F76" i="16"/>
  <c r="H76" i="16" s="1"/>
  <c r="I76" i="16" s="1"/>
  <c r="F77" i="16"/>
  <c r="H77" i="16" s="1"/>
  <c r="I77" i="16" s="1"/>
  <c r="F78" i="16"/>
  <c r="H78" i="16" s="1"/>
  <c r="I78" i="16" s="1"/>
  <c r="F79" i="16"/>
  <c r="H79" i="16" s="1"/>
  <c r="I79" i="16" s="1"/>
  <c r="F80" i="16"/>
  <c r="H80" i="16" s="1"/>
  <c r="I80" i="16" s="1"/>
  <c r="F81" i="16"/>
  <c r="H81" i="16" s="1"/>
  <c r="I81" i="16" s="1"/>
  <c r="F82" i="16"/>
  <c r="H82" i="16" s="1"/>
  <c r="I82" i="16" s="1"/>
  <c r="F83" i="16"/>
  <c r="H83" i="16" s="1"/>
  <c r="I83" i="16" s="1"/>
  <c r="F84" i="16"/>
  <c r="H84" i="16" s="1"/>
  <c r="I84" i="16" s="1"/>
  <c r="F85" i="16"/>
  <c r="H85" i="16" s="1"/>
  <c r="I85" i="16" s="1"/>
  <c r="F86" i="16"/>
  <c r="H86" i="16" s="1"/>
  <c r="I86" i="16" s="1"/>
  <c r="F87" i="16"/>
  <c r="H87" i="16" s="1"/>
  <c r="I87" i="16" s="1"/>
  <c r="F88" i="16"/>
  <c r="H88" i="16" s="1"/>
  <c r="I88" i="16" s="1"/>
  <c r="F89" i="16"/>
  <c r="H89" i="16" s="1"/>
  <c r="I89" i="16" s="1"/>
  <c r="F90" i="16"/>
  <c r="H90" i="16" s="1"/>
  <c r="I90" i="16" s="1"/>
  <c r="F91" i="16"/>
  <c r="H91" i="16" s="1"/>
  <c r="I91" i="16" s="1"/>
  <c r="F92" i="16"/>
  <c r="H92" i="16" s="1"/>
  <c r="I92" i="16" s="1"/>
  <c r="F93" i="16"/>
  <c r="H93" i="16" s="1"/>
  <c r="I93" i="16" s="1"/>
  <c r="F94" i="16"/>
  <c r="H94" i="16" s="1"/>
  <c r="I94" i="16" s="1"/>
  <c r="F95" i="16"/>
  <c r="H95" i="16" s="1"/>
  <c r="I95" i="16" s="1"/>
  <c r="F96" i="16"/>
  <c r="H96" i="16" s="1"/>
  <c r="I96" i="16" s="1"/>
  <c r="F97" i="16"/>
  <c r="H97" i="16" s="1"/>
  <c r="I97" i="16" s="1"/>
  <c r="F98" i="16"/>
  <c r="H98" i="16" s="1"/>
  <c r="I98" i="16" s="1"/>
  <c r="F99" i="16"/>
  <c r="H99" i="16" s="1"/>
  <c r="I99" i="16" s="1"/>
  <c r="F100" i="16"/>
  <c r="H100" i="16" s="1"/>
  <c r="I100" i="16" s="1"/>
  <c r="F101" i="16"/>
  <c r="H101" i="16" s="1"/>
  <c r="I101" i="16" s="1"/>
  <c r="F102" i="16"/>
  <c r="H102" i="16" s="1"/>
  <c r="I102" i="16" s="1"/>
  <c r="F103" i="16"/>
  <c r="H103" i="16" s="1"/>
  <c r="I103" i="16" s="1"/>
  <c r="F104" i="16"/>
  <c r="H104" i="16" s="1"/>
  <c r="I104" i="16" s="1"/>
  <c r="F105" i="16"/>
  <c r="H105" i="16" s="1"/>
  <c r="I105" i="16" s="1"/>
  <c r="F106" i="16"/>
  <c r="H106" i="16" s="1"/>
  <c r="I106" i="16" s="1"/>
  <c r="F107" i="16"/>
  <c r="H107" i="16" s="1"/>
  <c r="I107" i="16" s="1"/>
  <c r="F108" i="16"/>
  <c r="H108" i="16" s="1"/>
  <c r="I108" i="16" s="1"/>
  <c r="F109" i="16"/>
  <c r="H109" i="16" s="1"/>
  <c r="I109" i="16" s="1"/>
  <c r="F110" i="16"/>
  <c r="H110" i="16" s="1"/>
  <c r="I110" i="16" s="1"/>
  <c r="F111" i="16"/>
  <c r="H111" i="16" s="1"/>
  <c r="I111" i="16" s="1"/>
  <c r="F112" i="16"/>
  <c r="H112" i="16" s="1"/>
  <c r="I112" i="16" s="1"/>
  <c r="F113" i="16"/>
  <c r="H113" i="16" s="1"/>
  <c r="I113" i="16" s="1"/>
  <c r="F114" i="16"/>
  <c r="H114" i="16" s="1"/>
  <c r="I114" i="16" s="1"/>
  <c r="F115" i="16"/>
  <c r="H115" i="16" s="1"/>
  <c r="I115" i="16" s="1"/>
  <c r="F116" i="16"/>
  <c r="H116" i="16" s="1"/>
  <c r="I116" i="16" s="1"/>
  <c r="F117" i="16"/>
  <c r="H117" i="16" s="1"/>
  <c r="I117" i="16" s="1"/>
  <c r="F118" i="16"/>
  <c r="H118" i="16" s="1"/>
  <c r="I118" i="16" s="1"/>
  <c r="F119" i="16"/>
  <c r="H119" i="16" s="1"/>
  <c r="I119" i="16" s="1"/>
  <c r="F120" i="16"/>
  <c r="H120" i="16" s="1"/>
  <c r="I120" i="16" s="1"/>
  <c r="F121" i="16"/>
  <c r="H121" i="16" s="1"/>
  <c r="I121" i="16" s="1"/>
  <c r="F122" i="16"/>
  <c r="H122" i="16" s="1"/>
  <c r="I122" i="16" s="1"/>
  <c r="F123" i="16"/>
  <c r="H123" i="16" s="1"/>
  <c r="I123" i="16" s="1"/>
  <c r="F124" i="16"/>
  <c r="H124" i="16" s="1"/>
  <c r="I124" i="16" s="1"/>
  <c r="F125" i="16"/>
  <c r="H125" i="16" s="1"/>
  <c r="I125" i="16" s="1"/>
  <c r="F126" i="16"/>
  <c r="H126" i="16" s="1"/>
  <c r="I126" i="16" s="1"/>
  <c r="F127" i="16"/>
  <c r="H127" i="16" s="1"/>
  <c r="I127" i="16" s="1"/>
  <c r="F128" i="16"/>
  <c r="H128" i="16" s="1"/>
  <c r="I128" i="16" s="1"/>
  <c r="F129" i="16"/>
  <c r="H129" i="16" s="1"/>
  <c r="I129" i="16" s="1"/>
  <c r="F130" i="16"/>
  <c r="H130" i="16" s="1"/>
  <c r="I130" i="16" s="1"/>
  <c r="F131" i="16"/>
  <c r="H131" i="16" s="1"/>
  <c r="I131" i="16" s="1"/>
  <c r="F132" i="16"/>
  <c r="H132" i="16" s="1"/>
  <c r="I132" i="16" s="1"/>
  <c r="F133" i="16"/>
  <c r="H133" i="16" s="1"/>
  <c r="I133" i="16" s="1"/>
  <c r="F134" i="16"/>
  <c r="H134" i="16" s="1"/>
  <c r="I134" i="16" s="1"/>
  <c r="F135" i="16"/>
  <c r="H135" i="16" s="1"/>
  <c r="I135" i="16" s="1"/>
  <c r="F136" i="16"/>
  <c r="H136" i="16" s="1"/>
  <c r="I136" i="16" s="1"/>
  <c r="F137" i="16"/>
  <c r="H137" i="16" s="1"/>
  <c r="I137" i="16" s="1"/>
  <c r="F138" i="16"/>
  <c r="H138" i="16" s="1"/>
  <c r="I138" i="16" s="1"/>
  <c r="F139" i="16"/>
  <c r="H139" i="16" s="1"/>
  <c r="I139" i="16" s="1"/>
  <c r="F140" i="16"/>
  <c r="H140" i="16" s="1"/>
  <c r="I140" i="16" s="1"/>
  <c r="F141" i="16"/>
  <c r="H141" i="16" s="1"/>
  <c r="I141" i="16" s="1"/>
  <c r="F142" i="16"/>
  <c r="H142" i="16" s="1"/>
  <c r="I142" i="16" s="1"/>
  <c r="F143" i="16"/>
  <c r="H143" i="16" s="1"/>
  <c r="I143" i="16" s="1"/>
  <c r="F144" i="16"/>
  <c r="H144" i="16" s="1"/>
  <c r="I144" i="16" s="1"/>
  <c r="F145" i="16"/>
  <c r="H145" i="16" s="1"/>
  <c r="I145" i="16" s="1"/>
  <c r="F146" i="16"/>
  <c r="H146" i="16" s="1"/>
  <c r="I146" i="16" s="1"/>
  <c r="F147" i="16"/>
  <c r="H147" i="16" s="1"/>
  <c r="I147" i="16" s="1"/>
  <c r="F148" i="16"/>
  <c r="H148" i="16" s="1"/>
  <c r="I148" i="16" s="1"/>
  <c r="F149" i="16"/>
  <c r="H149" i="16" s="1"/>
  <c r="I149" i="16" s="1"/>
  <c r="F150" i="16"/>
  <c r="H150" i="16" s="1"/>
  <c r="I150" i="16" s="1"/>
  <c r="F151" i="16"/>
  <c r="H151" i="16" s="1"/>
  <c r="I151" i="16" s="1"/>
  <c r="F152" i="16"/>
  <c r="H152" i="16" s="1"/>
  <c r="I152" i="16" s="1"/>
  <c r="F153" i="16"/>
  <c r="H153" i="16" s="1"/>
  <c r="I153" i="16" s="1"/>
  <c r="F154" i="16"/>
  <c r="H154" i="16" s="1"/>
  <c r="I154" i="16" s="1"/>
  <c r="F155" i="16"/>
  <c r="H155" i="16" s="1"/>
  <c r="I155" i="16" s="1"/>
  <c r="F156" i="16"/>
  <c r="H156" i="16" s="1"/>
  <c r="I156" i="16" s="1"/>
  <c r="F157" i="16"/>
  <c r="H157" i="16" s="1"/>
  <c r="I157" i="16" s="1"/>
  <c r="F158" i="16"/>
  <c r="H158" i="16" s="1"/>
  <c r="I158" i="16" s="1"/>
  <c r="F159" i="16"/>
  <c r="H159" i="16" s="1"/>
  <c r="I159" i="16" s="1"/>
  <c r="F160" i="16"/>
  <c r="H160" i="16" s="1"/>
  <c r="I160" i="16" s="1"/>
  <c r="F161" i="16"/>
  <c r="H161" i="16" s="1"/>
  <c r="I161" i="16" s="1"/>
  <c r="F162" i="16"/>
  <c r="H162" i="16" s="1"/>
  <c r="I162" i="16" s="1"/>
  <c r="F163" i="16"/>
  <c r="H163" i="16" s="1"/>
  <c r="I163" i="16" s="1"/>
  <c r="F164" i="16"/>
  <c r="H164" i="16" s="1"/>
  <c r="I164" i="16" s="1"/>
  <c r="F165" i="16"/>
  <c r="H165" i="16" s="1"/>
  <c r="I165" i="16" s="1"/>
  <c r="F166" i="16"/>
  <c r="H166" i="16" s="1"/>
  <c r="I166" i="16" s="1"/>
  <c r="F167" i="16"/>
  <c r="H167" i="16" s="1"/>
  <c r="I167" i="16" s="1"/>
  <c r="F168" i="16"/>
  <c r="H168" i="16" s="1"/>
  <c r="I168" i="16" s="1"/>
  <c r="F169" i="16"/>
  <c r="H169" i="16" s="1"/>
  <c r="I169" i="16" s="1"/>
  <c r="F170" i="16"/>
  <c r="H170" i="16" s="1"/>
  <c r="I170" i="16" s="1"/>
  <c r="F171" i="16"/>
  <c r="H171" i="16" s="1"/>
  <c r="I171" i="16" s="1"/>
  <c r="F172" i="16"/>
  <c r="H172" i="16" s="1"/>
  <c r="I172" i="16" s="1"/>
  <c r="F173" i="16"/>
  <c r="H173" i="16" s="1"/>
  <c r="I173" i="16" s="1"/>
  <c r="F174" i="16"/>
  <c r="H174" i="16" s="1"/>
  <c r="I174" i="16" s="1"/>
  <c r="F175" i="16"/>
  <c r="H175" i="16" s="1"/>
  <c r="I175" i="16" s="1"/>
  <c r="F176" i="16"/>
  <c r="H176" i="16" s="1"/>
  <c r="I176" i="16" s="1"/>
  <c r="F177" i="16"/>
  <c r="H177" i="16" s="1"/>
  <c r="I177" i="16" s="1"/>
  <c r="F178" i="16"/>
  <c r="H178" i="16" s="1"/>
  <c r="I178" i="16" s="1"/>
  <c r="F179" i="16"/>
  <c r="H179" i="16" s="1"/>
  <c r="I179" i="16" s="1"/>
  <c r="F180" i="16"/>
  <c r="H180" i="16" s="1"/>
  <c r="I180" i="16" s="1"/>
  <c r="F181" i="16"/>
  <c r="H181" i="16" s="1"/>
  <c r="I181" i="16" s="1"/>
  <c r="F182" i="16"/>
  <c r="H182" i="16" s="1"/>
  <c r="I182" i="16" s="1"/>
  <c r="F183" i="16"/>
  <c r="H183" i="16" s="1"/>
  <c r="I183" i="16" s="1"/>
  <c r="F184" i="16"/>
  <c r="H184" i="16" s="1"/>
  <c r="I184" i="16" s="1"/>
  <c r="F185" i="16"/>
  <c r="H185" i="16" s="1"/>
  <c r="I185" i="16" s="1"/>
  <c r="F186" i="16"/>
  <c r="H186" i="16" s="1"/>
  <c r="I186" i="16" s="1"/>
  <c r="F187" i="16"/>
  <c r="H187" i="16" s="1"/>
  <c r="I187" i="16" s="1"/>
  <c r="F188" i="16"/>
  <c r="H188" i="16" s="1"/>
  <c r="I188" i="16" s="1"/>
  <c r="F189" i="16"/>
  <c r="H189" i="16" s="1"/>
  <c r="I189" i="16" s="1"/>
  <c r="F190" i="16"/>
  <c r="H190" i="16" s="1"/>
  <c r="I190" i="16" s="1"/>
  <c r="F191" i="16"/>
  <c r="H191" i="16" s="1"/>
  <c r="I191" i="16" s="1"/>
  <c r="F192" i="16"/>
  <c r="H192" i="16" s="1"/>
  <c r="I192" i="16" s="1"/>
  <c r="F193" i="16"/>
  <c r="H193" i="16" s="1"/>
  <c r="I193" i="16" s="1"/>
  <c r="F194" i="16"/>
  <c r="H194" i="16" s="1"/>
  <c r="I194" i="16" s="1"/>
  <c r="F195" i="16"/>
  <c r="H195" i="16" s="1"/>
  <c r="I195" i="16" s="1"/>
  <c r="F196" i="16"/>
  <c r="H196" i="16" s="1"/>
  <c r="I196" i="16" s="1"/>
  <c r="F197" i="16"/>
  <c r="H197" i="16" s="1"/>
  <c r="I197" i="16" s="1"/>
  <c r="F198" i="16"/>
  <c r="H198" i="16" s="1"/>
  <c r="I198" i="16" s="1"/>
  <c r="F199" i="16"/>
  <c r="H199" i="16" s="1"/>
  <c r="I199" i="16" s="1"/>
  <c r="F200" i="16"/>
  <c r="H200" i="16" s="1"/>
  <c r="I200" i="16" s="1"/>
  <c r="F201" i="16"/>
  <c r="H201" i="16" s="1"/>
  <c r="I201" i="16" s="1"/>
  <c r="F202" i="16"/>
  <c r="H202" i="16" s="1"/>
  <c r="I202" i="16" s="1"/>
  <c r="F203" i="16"/>
  <c r="H203" i="16" s="1"/>
  <c r="I203" i="16" s="1"/>
  <c r="F204" i="16"/>
  <c r="H204" i="16" s="1"/>
  <c r="I204" i="16" s="1"/>
  <c r="F205" i="16"/>
  <c r="H205" i="16" s="1"/>
  <c r="I205" i="16" s="1"/>
  <c r="F206" i="16"/>
  <c r="H206" i="16" s="1"/>
  <c r="I206" i="16" s="1"/>
  <c r="F207" i="16"/>
  <c r="H207" i="16" s="1"/>
  <c r="I207" i="16" s="1"/>
  <c r="F208" i="16"/>
  <c r="H208" i="16" s="1"/>
  <c r="I208" i="16" s="1"/>
  <c r="F209" i="16"/>
  <c r="H209" i="16" s="1"/>
  <c r="I209" i="16" s="1"/>
  <c r="F210" i="16"/>
  <c r="H210" i="16" s="1"/>
  <c r="I210" i="16" s="1"/>
  <c r="F211" i="16"/>
  <c r="H211" i="16" s="1"/>
  <c r="I211" i="16" s="1"/>
  <c r="F212" i="16"/>
  <c r="H212" i="16" s="1"/>
  <c r="I212" i="16" s="1"/>
  <c r="F213" i="16"/>
  <c r="H213" i="16" s="1"/>
  <c r="I213" i="16" s="1"/>
  <c r="F214" i="16"/>
  <c r="H214" i="16" s="1"/>
  <c r="I214" i="16" s="1"/>
  <c r="F215" i="16"/>
  <c r="H215" i="16" s="1"/>
  <c r="I215" i="16" s="1"/>
  <c r="F216" i="16"/>
  <c r="H216" i="16" s="1"/>
  <c r="I216" i="16" s="1"/>
  <c r="F217" i="16"/>
  <c r="H217" i="16" s="1"/>
  <c r="I217" i="16" s="1"/>
  <c r="F218" i="16"/>
  <c r="H218" i="16" s="1"/>
  <c r="I218" i="16" s="1"/>
  <c r="F219" i="16"/>
  <c r="H219" i="16" s="1"/>
  <c r="I219" i="16" s="1"/>
  <c r="F220" i="16"/>
  <c r="H220" i="16" s="1"/>
  <c r="I220" i="16" s="1"/>
  <c r="F221" i="16"/>
  <c r="H221" i="16" s="1"/>
  <c r="I221" i="16" s="1"/>
  <c r="F222" i="16"/>
  <c r="H222" i="16" s="1"/>
  <c r="I222" i="16" s="1"/>
  <c r="F223" i="16"/>
  <c r="H223" i="16" s="1"/>
  <c r="I223" i="16" s="1"/>
  <c r="F224" i="16"/>
  <c r="H224" i="16" s="1"/>
  <c r="I224" i="16" s="1"/>
  <c r="F225" i="16"/>
  <c r="H225" i="16" s="1"/>
  <c r="I225" i="16" s="1"/>
  <c r="F226" i="16"/>
  <c r="H226" i="16" s="1"/>
  <c r="I226" i="16" s="1"/>
  <c r="F227" i="16"/>
  <c r="H227" i="16" s="1"/>
  <c r="I227" i="16" s="1"/>
  <c r="F228" i="16"/>
  <c r="H228" i="16" s="1"/>
  <c r="I228" i="16" s="1"/>
  <c r="F229" i="16"/>
  <c r="H229" i="16" s="1"/>
  <c r="I229" i="16" s="1"/>
  <c r="F230" i="16"/>
  <c r="H230" i="16" s="1"/>
  <c r="I230" i="16" s="1"/>
  <c r="F231" i="16"/>
  <c r="H231" i="16" s="1"/>
  <c r="I231" i="16" s="1"/>
  <c r="F232" i="16"/>
  <c r="H232" i="16" s="1"/>
  <c r="I232" i="16" s="1"/>
  <c r="F233" i="16"/>
  <c r="H233" i="16" s="1"/>
  <c r="I233" i="16" s="1"/>
  <c r="F234" i="16"/>
  <c r="H234" i="16" s="1"/>
  <c r="I234" i="16" s="1"/>
  <c r="F235" i="16"/>
  <c r="H235" i="16" s="1"/>
  <c r="I235" i="16" s="1"/>
  <c r="F236" i="16"/>
  <c r="H236" i="16" s="1"/>
  <c r="I236" i="16" s="1"/>
  <c r="F237" i="16"/>
  <c r="H237" i="16" s="1"/>
  <c r="I237" i="16" s="1"/>
  <c r="F238" i="16"/>
  <c r="H238" i="16" s="1"/>
  <c r="I238" i="16" s="1"/>
  <c r="F239" i="16"/>
  <c r="H239" i="16" s="1"/>
  <c r="I239" i="16" s="1"/>
  <c r="F240" i="16"/>
  <c r="H240" i="16" s="1"/>
  <c r="I240" i="16" s="1"/>
  <c r="F241" i="16"/>
  <c r="H241" i="16" s="1"/>
  <c r="I241" i="16" s="1"/>
  <c r="F242" i="16"/>
  <c r="H242" i="16" s="1"/>
  <c r="I242" i="16" s="1"/>
  <c r="F243" i="16"/>
  <c r="H243" i="16" s="1"/>
  <c r="I243" i="16" s="1"/>
  <c r="F244" i="16"/>
  <c r="H244" i="16" s="1"/>
  <c r="I244" i="16" s="1"/>
  <c r="F245" i="16"/>
  <c r="H245" i="16" s="1"/>
  <c r="I245" i="16" s="1"/>
  <c r="F246" i="16"/>
  <c r="H246" i="16" s="1"/>
  <c r="I246" i="16" s="1"/>
  <c r="F247" i="16"/>
  <c r="H247" i="16" s="1"/>
  <c r="I247" i="16" s="1"/>
  <c r="F248" i="16"/>
  <c r="H248" i="16" s="1"/>
  <c r="I248" i="16" s="1"/>
  <c r="F249" i="16"/>
  <c r="H249" i="16" s="1"/>
  <c r="I249" i="16" s="1"/>
  <c r="F250" i="16"/>
  <c r="H250" i="16" s="1"/>
  <c r="I250" i="16" s="1"/>
  <c r="F251" i="16"/>
  <c r="H251" i="16" s="1"/>
  <c r="I251" i="16" s="1"/>
  <c r="F252" i="16"/>
  <c r="H252" i="16" s="1"/>
  <c r="I252" i="16" s="1"/>
  <c r="F253" i="16"/>
  <c r="H253" i="16" s="1"/>
  <c r="I253" i="16" s="1"/>
  <c r="F254" i="16"/>
  <c r="H254" i="16" s="1"/>
  <c r="I254" i="16" s="1"/>
  <c r="F255" i="16"/>
  <c r="H255" i="16" s="1"/>
  <c r="I255" i="16" s="1"/>
  <c r="F256" i="16"/>
  <c r="H256" i="16" s="1"/>
  <c r="I256" i="16" s="1"/>
  <c r="F257" i="16"/>
  <c r="H257" i="16" s="1"/>
  <c r="I257" i="16" s="1"/>
  <c r="F258" i="16"/>
  <c r="H258" i="16" s="1"/>
  <c r="I258" i="16" s="1"/>
  <c r="F259" i="16"/>
  <c r="H259" i="16" s="1"/>
  <c r="I259" i="16" s="1"/>
  <c r="F260" i="16"/>
  <c r="H260" i="16" s="1"/>
  <c r="I260" i="16" s="1"/>
  <c r="F261" i="16"/>
  <c r="H261" i="16" s="1"/>
  <c r="I261" i="16" s="1"/>
  <c r="F262" i="16"/>
  <c r="H262" i="16" s="1"/>
  <c r="I262" i="16" s="1"/>
  <c r="F263" i="16"/>
  <c r="H263" i="16" s="1"/>
  <c r="I263" i="16" s="1"/>
  <c r="F264" i="16"/>
  <c r="H264" i="16" s="1"/>
  <c r="I264" i="16" s="1"/>
  <c r="F265" i="16"/>
  <c r="H265" i="16" s="1"/>
  <c r="I265" i="16" s="1"/>
  <c r="F266" i="16"/>
  <c r="H266" i="16" s="1"/>
  <c r="I266" i="16" s="1"/>
  <c r="F267" i="16"/>
  <c r="H267" i="16" s="1"/>
  <c r="I267" i="16" s="1"/>
  <c r="F268" i="16"/>
  <c r="H268" i="16" s="1"/>
  <c r="I268" i="16" s="1"/>
  <c r="F269" i="16"/>
  <c r="H269" i="16" s="1"/>
  <c r="I269" i="16" s="1"/>
  <c r="F270" i="16"/>
  <c r="H270" i="16" s="1"/>
  <c r="I270" i="16" s="1"/>
  <c r="F271" i="16"/>
  <c r="H271" i="16" s="1"/>
  <c r="I271" i="16" s="1"/>
  <c r="F272" i="16"/>
  <c r="H272" i="16" s="1"/>
  <c r="I272" i="16" s="1"/>
  <c r="F273" i="16"/>
  <c r="H273" i="16" s="1"/>
  <c r="I273" i="16" s="1"/>
  <c r="F274" i="16"/>
  <c r="H274" i="16" s="1"/>
  <c r="I274" i="16" s="1"/>
  <c r="F275" i="16"/>
  <c r="H275" i="16" s="1"/>
  <c r="I275" i="16" s="1"/>
  <c r="F276" i="16"/>
  <c r="H276" i="16" s="1"/>
  <c r="I276" i="16" s="1"/>
  <c r="F277" i="16"/>
  <c r="H277" i="16" s="1"/>
  <c r="I277" i="16" s="1"/>
  <c r="F278" i="16"/>
  <c r="H278" i="16" s="1"/>
  <c r="I278" i="16" s="1"/>
  <c r="F279" i="16"/>
  <c r="H279" i="16" s="1"/>
  <c r="I279" i="16" s="1"/>
  <c r="F280" i="16"/>
  <c r="H280" i="16" s="1"/>
  <c r="I280" i="16" s="1"/>
  <c r="F281" i="16"/>
  <c r="H281" i="16" s="1"/>
  <c r="I281" i="16" s="1"/>
  <c r="F282" i="16"/>
  <c r="H282" i="16" s="1"/>
  <c r="I282" i="16" s="1"/>
  <c r="F283" i="16"/>
  <c r="H283" i="16" s="1"/>
  <c r="I283" i="16" s="1"/>
  <c r="F284" i="16"/>
  <c r="H284" i="16" s="1"/>
  <c r="I284" i="16" s="1"/>
  <c r="F285" i="16"/>
  <c r="H285" i="16" s="1"/>
  <c r="I285" i="16" s="1"/>
  <c r="F286" i="16"/>
  <c r="H286" i="16" s="1"/>
  <c r="I286" i="16" s="1"/>
  <c r="F287" i="16"/>
  <c r="H287" i="16" s="1"/>
  <c r="I287" i="16" s="1"/>
  <c r="F288" i="16"/>
  <c r="H288" i="16" s="1"/>
  <c r="I288" i="16" s="1"/>
  <c r="F289" i="16"/>
  <c r="H289" i="16" s="1"/>
  <c r="I289" i="16" s="1"/>
  <c r="F290" i="16"/>
  <c r="H290" i="16" s="1"/>
  <c r="I290" i="16" s="1"/>
  <c r="F291" i="16"/>
  <c r="H291" i="16" s="1"/>
  <c r="I291" i="16" s="1"/>
  <c r="F4" i="16"/>
  <c r="H4" i="16" s="1"/>
  <c r="I4" i="16" s="1"/>
  <c r="F5" i="16"/>
  <c r="H5" i="16" s="1"/>
  <c r="I5" i="16" s="1"/>
  <c r="F6" i="16"/>
  <c r="H6" i="16" s="1"/>
  <c r="I6" i="16" s="1"/>
  <c r="F7" i="16"/>
  <c r="H7" i="16" s="1"/>
  <c r="I7" i="16" s="1"/>
  <c r="F3" i="16"/>
  <c r="H3" i="16" s="1"/>
  <c r="I3" i="16" s="1"/>
  <c r="E4" i="19" l="1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73" i="19"/>
  <c r="E74" i="19"/>
  <c r="E75" i="19"/>
  <c r="E76" i="19"/>
  <c r="E77" i="19"/>
  <c r="E78" i="19"/>
  <c r="E79" i="19"/>
  <c r="E80" i="19"/>
  <c r="E81" i="19"/>
  <c r="E82" i="19"/>
  <c r="E83" i="19"/>
  <c r="E84" i="19"/>
  <c r="E85" i="19"/>
  <c r="E86" i="19"/>
  <c r="E87" i="19"/>
  <c r="E88" i="19"/>
  <c r="E89" i="19"/>
  <c r="E90" i="19"/>
  <c r="E91" i="19"/>
  <c r="E92" i="19"/>
  <c r="E93" i="19"/>
  <c r="E94" i="19"/>
  <c r="E95" i="19"/>
  <c r="E96" i="19"/>
  <c r="E97" i="19"/>
  <c r="E98" i="19"/>
  <c r="E99" i="19"/>
  <c r="E100" i="19"/>
  <c r="E101" i="19"/>
  <c r="E102" i="19"/>
  <c r="E103" i="19"/>
  <c r="E104" i="19"/>
  <c r="E105" i="19"/>
  <c r="E106" i="19"/>
  <c r="E107" i="19"/>
  <c r="E108" i="19"/>
  <c r="E109" i="19"/>
  <c r="E110" i="19"/>
  <c r="E111" i="19"/>
  <c r="E112" i="19"/>
  <c r="E113" i="19"/>
  <c r="E114" i="19"/>
  <c r="E115" i="19"/>
  <c r="E116" i="19"/>
  <c r="E117" i="19"/>
  <c r="E118" i="19"/>
  <c r="E119" i="19"/>
  <c r="E120" i="19"/>
  <c r="E121" i="19"/>
  <c r="E122" i="19"/>
  <c r="E123" i="19"/>
  <c r="E124" i="19"/>
  <c r="E125" i="19"/>
  <c r="E126" i="19"/>
  <c r="E127" i="19"/>
  <c r="E128" i="19"/>
  <c r="E129" i="19"/>
  <c r="E130" i="19"/>
  <c r="E131" i="19"/>
  <c r="E132" i="19"/>
  <c r="E133" i="19"/>
  <c r="E134" i="19"/>
  <c r="E135" i="19"/>
  <c r="E136" i="19"/>
  <c r="E137" i="19"/>
  <c r="E138" i="19"/>
  <c r="E139" i="19"/>
  <c r="E140" i="19"/>
  <c r="E141" i="19"/>
  <c r="E142" i="19"/>
  <c r="E143" i="19"/>
  <c r="E144" i="19"/>
  <c r="E145" i="19"/>
  <c r="E146" i="19"/>
  <c r="E147" i="19"/>
  <c r="E148" i="19"/>
  <c r="E149" i="19"/>
  <c r="E150" i="19"/>
  <c r="E151" i="19"/>
  <c r="E152" i="19"/>
  <c r="E153" i="19"/>
  <c r="E154" i="19"/>
  <c r="E155" i="19"/>
  <c r="E156" i="19"/>
  <c r="E157" i="19"/>
  <c r="E158" i="19"/>
  <c r="E159" i="19"/>
  <c r="E160" i="19"/>
  <c r="E161" i="19"/>
  <c r="E162" i="19"/>
  <c r="E163" i="19"/>
  <c r="E164" i="19"/>
  <c r="E165" i="19"/>
  <c r="E166" i="19"/>
  <c r="E167" i="19"/>
  <c r="E168" i="19"/>
  <c r="E169" i="19"/>
  <c r="E170" i="19"/>
  <c r="E171" i="19"/>
  <c r="E172" i="19"/>
  <c r="E173" i="19"/>
  <c r="E174" i="19"/>
  <c r="E175" i="19"/>
  <c r="E176" i="19"/>
  <c r="E177" i="19"/>
  <c r="E178" i="19"/>
  <c r="E179" i="19"/>
  <c r="E180" i="19"/>
  <c r="E181" i="19"/>
  <c r="E182" i="19"/>
  <c r="E183" i="19"/>
  <c r="E184" i="19"/>
  <c r="E185" i="19"/>
  <c r="E186" i="19"/>
  <c r="E187" i="19"/>
  <c r="E188" i="19"/>
  <c r="E189" i="19"/>
  <c r="E190" i="19"/>
  <c r="E191" i="19"/>
  <c r="E192" i="19"/>
  <c r="E193" i="19"/>
  <c r="E194" i="19"/>
  <c r="E195" i="19"/>
  <c r="E196" i="19"/>
  <c r="E197" i="19"/>
  <c r="E198" i="19"/>
  <c r="E199" i="19"/>
  <c r="E200" i="19"/>
  <c r="E201" i="19"/>
  <c r="E202" i="19"/>
  <c r="E203" i="19"/>
  <c r="E204" i="19"/>
  <c r="E205" i="19"/>
  <c r="E206" i="19"/>
  <c r="E207" i="19"/>
  <c r="E208" i="19"/>
  <c r="E209" i="19"/>
  <c r="E210" i="19"/>
  <c r="E211" i="19"/>
  <c r="E212" i="19"/>
  <c r="E213" i="19"/>
  <c r="E214" i="19"/>
  <c r="E215" i="19"/>
  <c r="E216" i="19"/>
  <c r="E217" i="19"/>
  <c r="E218" i="19"/>
  <c r="E219" i="19"/>
  <c r="E220" i="19"/>
  <c r="E221" i="19"/>
  <c r="E222" i="19"/>
  <c r="E223" i="19"/>
  <c r="E224" i="19"/>
  <c r="E225" i="19"/>
  <c r="E226" i="19"/>
  <c r="E227" i="19"/>
  <c r="E228" i="19"/>
  <c r="E229" i="19"/>
  <c r="E230" i="19"/>
  <c r="E231" i="19"/>
  <c r="E232" i="19"/>
  <c r="E233" i="19"/>
  <c r="E234" i="19"/>
  <c r="E235" i="19"/>
  <c r="E236" i="19"/>
  <c r="E237" i="19"/>
  <c r="E238" i="19"/>
  <c r="E239" i="19"/>
  <c r="E240" i="19"/>
  <c r="E241" i="19"/>
  <c r="E242" i="19"/>
  <c r="E243" i="19"/>
  <c r="E244" i="19"/>
  <c r="E245" i="19"/>
  <c r="E246" i="19"/>
  <c r="E247" i="19"/>
  <c r="E248" i="19"/>
  <c r="E249" i="19"/>
  <c r="E250" i="19"/>
  <c r="E251" i="19"/>
  <c r="E252" i="19"/>
  <c r="E253" i="19"/>
  <c r="E254" i="19"/>
  <c r="E255" i="19"/>
  <c r="E256" i="19"/>
  <c r="E257" i="19"/>
  <c r="E258" i="19"/>
  <c r="E259" i="19"/>
  <c r="E260" i="19"/>
  <c r="E261" i="19"/>
  <c r="E262" i="19"/>
  <c r="E263" i="19"/>
  <c r="E264" i="19"/>
  <c r="E265" i="19"/>
  <c r="E266" i="19"/>
  <c r="E267" i="19"/>
  <c r="E268" i="19"/>
  <c r="E269" i="19"/>
  <c r="E270" i="19"/>
  <c r="E271" i="19"/>
  <c r="E272" i="19"/>
  <c r="E273" i="19"/>
  <c r="E274" i="19"/>
  <c r="E275" i="19"/>
  <c r="E276" i="19"/>
  <c r="E277" i="19"/>
  <c r="E278" i="19"/>
  <c r="E279" i="19"/>
  <c r="E280" i="19"/>
  <c r="E281" i="19"/>
  <c r="E282" i="19"/>
  <c r="E283" i="19"/>
  <c r="E284" i="19"/>
  <c r="E285" i="19"/>
  <c r="E286" i="19"/>
  <c r="E287" i="19"/>
  <c r="E288" i="19"/>
  <c r="E289" i="19"/>
  <c r="E290" i="19"/>
  <c r="E291" i="19"/>
  <c r="E3" i="19"/>
  <c r="D12" i="19" l="1"/>
  <c r="F12" i="19" s="1"/>
  <c r="G12" i="19" s="1"/>
  <c r="D13" i="19"/>
  <c r="F13" i="19" s="1"/>
  <c r="G13" i="19" s="1"/>
  <c r="D14" i="19"/>
  <c r="F14" i="19" s="1"/>
  <c r="G14" i="19" s="1"/>
  <c r="D15" i="19"/>
  <c r="F15" i="19" s="1"/>
  <c r="G15" i="19" s="1"/>
  <c r="D16" i="19"/>
  <c r="F16" i="19" s="1"/>
  <c r="G16" i="19" s="1"/>
  <c r="D17" i="19"/>
  <c r="F17" i="19" s="1"/>
  <c r="G17" i="19" s="1"/>
  <c r="D18" i="19"/>
  <c r="F18" i="19" s="1"/>
  <c r="G18" i="19" s="1"/>
  <c r="D19" i="19"/>
  <c r="F19" i="19" s="1"/>
  <c r="G19" i="19" s="1"/>
  <c r="D20" i="19"/>
  <c r="F20" i="19" s="1"/>
  <c r="G20" i="19" s="1"/>
  <c r="D21" i="19"/>
  <c r="F21" i="19" s="1"/>
  <c r="G21" i="19" s="1"/>
  <c r="D22" i="19"/>
  <c r="F22" i="19" s="1"/>
  <c r="G22" i="19" s="1"/>
  <c r="D23" i="19"/>
  <c r="F23" i="19" s="1"/>
  <c r="G23" i="19" s="1"/>
  <c r="D24" i="19"/>
  <c r="F24" i="19" s="1"/>
  <c r="G24" i="19" s="1"/>
  <c r="D25" i="19"/>
  <c r="F25" i="19" s="1"/>
  <c r="G25" i="19" s="1"/>
  <c r="D26" i="19"/>
  <c r="F26" i="19" s="1"/>
  <c r="G26" i="19" s="1"/>
  <c r="D27" i="19"/>
  <c r="F27" i="19" s="1"/>
  <c r="G27" i="19" s="1"/>
  <c r="D28" i="19"/>
  <c r="F28" i="19" s="1"/>
  <c r="G28" i="19" s="1"/>
  <c r="D29" i="19"/>
  <c r="F29" i="19" s="1"/>
  <c r="G29" i="19" s="1"/>
  <c r="D30" i="19"/>
  <c r="F30" i="19" s="1"/>
  <c r="G30" i="19" s="1"/>
  <c r="D31" i="19"/>
  <c r="F31" i="19" s="1"/>
  <c r="G31" i="19" s="1"/>
  <c r="D32" i="19"/>
  <c r="F32" i="19" s="1"/>
  <c r="G32" i="19" s="1"/>
  <c r="D33" i="19"/>
  <c r="F33" i="19" s="1"/>
  <c r="G33" i="19" s="1"/>
  <c r="D34" i="19"/>
  <c r="F34" i="19" s="1"/>
  <c r="G34" i="19" s="1"/>
  <c r="D35" i="19"/>
  <c r="F35" i="19" s="1"/>
  <c r="G35" i="19" s="1"/>
  <c r="D36" i="19"/>
  <c r="F36" i="19" s="1"/>
  <c r="G36" i="19" s="1"/>
  <c r="D37" i="19"/>
  <c r="F37" i="19" s="1"/>
  <c r="G37" i="19" s="1"/>
  <c r="D38" i="19"/>
  <c r="F38" i="19" s="1"/>
  <c r="G38" i="19" s="1"/>
  <c r="D39" i="19"/>
  <c r="F39" i="19" s="1"/>
  <c r="G39" i="19" s="1"/>
  <c r="D40" i="19"/>
  <c r="F40" i="19" s="1"/>
  <c r="G40" i="19" s="1"/>
  <c r="D41" i="19"/>
  <c r="F41" i="19" s="1"/>
  <c r="G41" i="19" s="1"/>
  <c r="D42" i="19"/>
  <c r="F42" i="19" s="1"/>
  <c r="G42" i="19" s="1"/>
  <c r="D43" i="19"/>
  <c r="F43" i="19" s="1"/>
  <c r="G43" i="19" s="1"/>
  <c r="D44" i="19"/>
  <c r="F44" i="19" s="1"/>
  <c r="G44" i="19" s="1"/>
  <c r="D45" i="19"/>
  <c r="F45" i="19" s="1"/>
  <c r="G45" i="19" s="1"/>
  <c r="D46" i="19"/>
  <c r="F46" i="19" s="1"/>
  <c r="G46" i="19" s="1"/>
  <c r="D47" i="19"/>
  <c r="F47" i="19" s="1"/>
  <c r="G47" i="19" s="1"/>
  <c r="D48" i="19"/>
  <c r="F48" i="19" s="1"/>
  <c r="G48" i="19" s="1"/>
  <c r="D49" i="19"/>
  <c r="F49" i="19" s="1"/>
  <c r="G49" i="19" s="1"/>
  <c r="D50" i="19"/>
  <c r="F50" i="19" s="1"/>
  <c r="G50" i="19" s="1"/>
  <c r="D51" i="19"/>
  <c r="F51" i="19" s="1"/>
  <c r="G51" i="19" s="1"/>
  <c r="D52" i="19"/>
  <c r="F52" i="19" s="1"/>
  <c r="G52" i="19" s="1"/>
  <c r="D53" i="19"/>
  <c r="F53" i="19" s="1"/>
  <c r="G53" i="19" s="1"/>
  <c r="D54" i="19"/>
  <c r="F54" i="19" s="1"/>
  <c r="G54" i="19" s="1"/>
  <c r="D55" i="19"/>
  <c r="F55" i="19" s="1"/>
  <c r="G55" i="19" s="1"/>
  <c r="D56" i="19"/>
  <c r="F56" i="19" s="1"/>
  <c r="G56" i="19" s="1"/>
  <c r="D57" i="19"/>
  <c r="F57" i="19" s="1"/>
  <c r="G57" i="19" s="1"/>
  <c r="D58" i="19"/>
  <c r="F58" i="19" s="1"/>
  <c r="G58" i="19" s="1"/>
  <c r="D59" i="19"/>
  <c r="F59" i="19" s="1"/>
  <c r="G59" i="19" s="1"/>
  <c r="D60" i="19"/>
  <c r="F60" i="19" s="1"/>
  <c r="G60" i="19" s="1"/>
  <c r="D61" i="19"/>
  <c r="F61" i="19" s="1"/>
  <c r="G61" i="19" s="1"/>
  <c r="D62" i="19"/>
  <c r="F62" i="19" s="1"/>
  <c r="G62" i="19" s="1"/>
  <c r="D63" i="19"/>
  <c r="F63" i="19" s="1"/>
  <c r="G63" i="19" s="1"/>
  <c r="D64" i="19"/>
  <c r="F64" i="19" s="1"/>
  <c r="G64" i="19" s="1"/>
  <c r="D65" i="19"/>
  <c r="F65" i="19" s="1"/>
  <c r="G65" i="19" s="1"/>
  <c r="D66" i="19"/>
  <c r="F66" i="19" s="1"/>
  <c r="G66" i="19" s="1"/>
  <c r="D67" i="19"/>
  <c r="F67" i="19" s="1"/>
  <c r="G67" i="19" s="1"/>
  <c r="D68" i="19"/>
  <c r="F68" i="19" s="1"/>
  <c r="G68" i="19" s="1"/>
  <c r="D69" i="19"/>
  <c r="F69" i="19" s="1"/>
  <c r="G69" i="19" s="1"/>
  <c r="D70" i="19"/>
  <c r="F70" i="19" s="1"/>
  <c r="G70" i="19" s="1"/>
  <c r="D71" i="19"/>
  <c r="F71" i="19" s="1"/>
  <c r="G71" i="19" s="1"/>
  <c r="D72" i="19"/>
  <c r="F72" i="19" s="1"/>
  <c r="G72" i="19" s="1"/>
  <c r="D73" i="19"/>
  <c r="F73" i="19" s="1"/>
  <c r="G73" i="19" s="1"/>
  <c r="D74" i="19"/>
  <c r="F74" i="19" s="1"/>
  <c r="G74" i="19" s="1"/>
  <c r="D75" i="19"/>
  <c r="F75" i="19" s="1"/>
  <c r="G75" i="19" s="1"/>
  <c r="D76" i="19"/>
  <c r="F76" i="19" s="1"/>
  <c r="G76" i="19" s="1"/>
  <c r="D77" i="19"/>
  <c r="F77" i="19" s="1"/>
  <c r="G77" i="19" s="1"/>
  <c r="D78" i="19"/>
  <c r="F78" i="19" s="1"/>
  <c r="G78" i="19" s="1"/>
  <c r="D79" i="19"/>
  <c r="F79" i="19" s="1"/>
  <c r="G79" i="19" s="1"/>
  <c r="D80" i="19"/>
  <c r="F80" i="19" s="1"/>
  <c r="G80" i="19" s="1"/>
  <c r="D81" i="19"/>
  <c r="F81" i="19" s="1"/>
  <c r="G81" i="19" s="1"/>
  <c r="D82" i="19"/>
  <c r="F82" i="19" s="1"/>
  <c r="G82" i="19" s="1"/>
  <c r="D83" i="19"/>
  <c r="F83" i="19" s="1"/>
  <c r="G83" i="19" s="1"/>
  <c r="D84" i="19"/>
  <c r="F84" i="19" s="1"/>
  <c r="G84" i="19" s="1"/>
  <c r="D85" i="19"/>
  <c r="F85" i="19" s="1"/>
  <c r="G85" i="19" s="1"/>
  <c r="D86" i="19"/>
  <c r="F86" i="19" s="1"/>
  <c r="G86" i="19" s="1"/>
  <c r="D87" i="19"/>
  <c r="F87" i="19" s="1"/>
  <c r="G87" i="19" s="1"/>
  <c r="D88" i="19"/>
  <c r="F88" i="19" s="1"/>
  <c r="G88" i="19" s="1"/>
  <c r="D89" i="19"/>
  <c r="F89" i="19" s="1"/>
  <c r="G89" i="19" s="1"/>
  <c r="D90" i="19"/>
  <c r="F90" i="19" s="1"/>
  <c r="G90" i="19" s="1"/>
  <c r="D91" i="19"/>
  <c r="F91" i="19" s="1"/>
  <c r="G91" i="19" s="1"/>
  <c r="D92" i="19"/>
  <c r="F92" i="19" s="1"/>
  <c r="G92" i="19" s="1"/>
  <c r="D93" i="19"/>
  <c r="F93" i="19" s="1"/>
  <c r="G93" i="19" s="1"/>
  <c r="D94" i="19"/>
  <c r="F94" i="19" s="1"/>
  <c r="G94" i="19" s="1"/>
  <c r="D95" i="19"/>
  <c r="F95" i="19" s="1"/>
  <c r="G95" i="19" s="1"/>
  <c r="D96" i="19"/>
  <c r="F96" i="19" s="1"/>
  <c r="G96" i="19" s="1"/>
  <c r="D97" i="19"/>
  <c r="F97" i="19" s="1"/>
  <c r="G97" i="19" s="1"/>
  <c r="D98" i="19"/>
  <c r="F98" i="19" s="1"/>
  <c r="G98" i="19" s="1"/>
  <c r="D99" i="19"/>
  <c r="F99" i="19" s="1"/>
  <c r="G99" i="19" s="1"/>
  <c r="D100" i="19"/>
  <c r="F100" i="19" s="1"/>
  <c r="G100" i="19" s="1"/>
  <c r="D101" i="19"/>
  <c r="F101" i="19" s="1"/>
  <c r="G101" i="19" s="1"/>
  <c r="D102" i="19"/>
  <c r="F102" i="19" s="1"/>
  <c r="G102" i="19" s="1"/>
  <c r="D103" i="19"/>
  <c r="F103" i="19" s="1"/>
  <c r="G103" i="19" s="1"/>
  <c r="D104" i="19"/>
  <c r="F104" i="19" s="1"/>
  <c r="G104" i="19" s="1"/>
  <c r="D105" i="19"/>
  <c r="F105" i="19" s="1"/>
  <c r="G105" i="19" s="1"/>
  <c r="D106" i="19"/>
  <c r="F106" i="19" s="1"/>
  <c r="G106" i="19" s="1"/>
  <c r="D107" i="19"/>
  <c r="F107" i="19" s="1"/>
  <c r="G107" i="19" s="1"/>
  <c r="D108" i="19"/>
  <c r="F108" i="19" s="1"/>
  <c r="G108" i="19" s="1"/>
  <c r="D109" i="19"/>
  <c r="F109" i="19" s="1"/>
  <c r="G109" i="19" s="1"/>
  <c r="D110" i="19"/>
  <c r="F110" i="19" s="1"/>
  <c r="G110" i="19" s="1"/>
  <c r="D111" i="19"/>
  <c r="F111" i="19" s="1"/>
  <c r="G111" i="19" s="1"/>
  <c r="D112" i="19"/>
  <c r="F112" i="19" s="1"/>
  <c r="G112" i="19" s="1"/>
  <c r="D113" i="19"/>
  <c r="F113" i="19" s="1"/>
  <c r="G113" i="19" s="1"/>
  <c r="D114" i="19"/>
  <c r="F114" i="19" s="1"/>
  <c r="G114" i="19" s="1"/>
  <c r="D115" i="19"/>
  <c r="F115" i="19" s="1"/>
  <c r="G115" i="19" s="1"/>
  <c r="D116" i="19"/>
  <c r="F116" i="19" s="1"/>
  <c r="G116" i="19" s="1"/>
  <c r="D117" i="19"/>
  <c r="F117" i="19" s="1"/>
  <c r="G117" i="19" s="1"/>
  <c r="D118" i="19"/>
  <c r="F118" i="19" s="1"/>
  <c r="G118" i="19" s="1"/>
  <c r="D119" i="19"/>
  <c r="F119" i="19" s="1"/>
  <c r="G119" i="19" s="1"/>
  <c r="D120" i="19"/>
  <c r="F120" i="19" s="1"/>
  <c r="G120" i="19" s="1"/>
  <c r="D121" i="19"/>
  <c r="F121" i="19" s="1"/>
  <c r="G121" i="19" s="1"/>
  <c r="D122" i="19"/>
  <c r="F122" i="19" s="1"/>
  <c r="G122" i="19" s="1"/>
  <c r="D123" i="19"/>
  <c r="F123" i="19" s="1"/>
  <c r="G123" i="19" s="1"/>
  <c r="D124" i="19"/>
  <c r="F124" i="19" s="1"/>
  <c r="G124" i="19" s="1"/>
  <c r="D125" i="19"/>
  <c r="F125" i="19" s="1"/>
  <c r="G125" i="19" s="1"/>
  <c r="D126" i="19"/>
  <c r="F126" i="19" s="1"/>
  <c r="G126" i="19" s="1"/>
  <c r="D127" i="19"/>
  <c r="F127" i="19" s="1"/>
  <c r="G127" i="19" s="1"/>
  <c r="D128" i="19"/>
  <c r="F128" i="19" s="1"/>
  <c r="G128" i="19" s="1"/>
  <c r="D129" i="19"/>
  <c r="F129" i="19" s="1"/>
  <c r="G129" i="19" s="1"/>
  <c r="D130" i="19"/>
  <c r="F130" i="19" s="1"/>
  <c r="G130" i="19" s="1"/>
  <c r="D131" i="19"/>
  <c r="F131" i="19" s="1"/>
  <c r="G131" i="19" s="1"/>
  <c r="D132" i="19"/>
  <c r="F132" i="19" s="1"/>
  <c r="G132" i="19" s="1"/>
  <c r="D133" i="19"/>
  <c r="F133" i="19" s="1"/>
  <c r="G133" i="19" s="1"/>
  <c r="D134" i="19"/>
  <c r="F134" i="19" s="1"/>
  <c r="G134" i="19" s="1"/>
  <c r="D135" i="19"/>
  <c r="F135" i="19" s="1"/>
  <c r="G135" i="19" s="1"/>
  <c r="D136" i="19"/>
  <c r="F136" i="19" s="1"/>
  <c r="G136" i="19" s="1"/>
  <c r="D137" i="19"/>
  <c r="F137" i="19" s="1"/>
  <c r="G137" i="19" s="1"/>
  <c r="D138" i="19"/>
  <c r="F138" i="19" s="1"/>
  <c r="G138" i="19" s="1"/>
  <c r="D139" i="19"/>
  <c r="F139" i="19" s="1"/>
  <c r="G139" i="19" s="1"/>
  <c r="D140" i="19"/>
  <c r="F140" i="19" s="1"/>
  <c r="G140" i="19" s="1"/>
  <c r="D141" i="19"/>
  <c r="F141" i="19" s="1"/>
  <c r="G141" i="19" s="1"/>
  <c r="D142" i="19"/>
  <c r="F142" i="19" s="1"/>
  <c r="G142" i="19" s="1"/>
  <c r="D143" i="19"/>
  <c r="F143" i="19" s="1"/>
  <c r="G143" i="19" s="1"/>
  <c r="D144" i="19"/>
  <c r="F144" i="19" s="1"/>
  <c r="G144" i="19" s="1"/>
  <c r="D145" i="19"/>
  <c r="F145" i="19" s="1"/>
  <c r="G145" i="19" s="1"/>
  <c r="D146" i="19"/>
  <c r="F146" i="19" s="1"/>
  <c r="G146" i="19" s="1"/>
  <c r="D147" i="19"/>
  <c r="F147" i="19" s="1"/>
  <c r="G147" i="19" s="1"/>
  <c r="D148" i="19"/>
  <c r="F148" i="19" s="1"/>
  <c r="G148" i="19" s="1"/>
  <c r="D149" i="19"/>
  <c r="F149" i="19" s="1"/>
  <c r="G149" i="19" s="1"/>
  <c r="D150" i="19"/>
  <c r="F150" i="19" s="1"/>
  <c r="G150" i="19" s="1"/>
  <c r="D151" i="19"/>
  <c r="F151" i="19" s="1"/>
  <c r="G151" i="19" s="1"/>
  <c r="D152" i="19"/>
  <c r="F152" i="19" s="1"/>
  <c r="G152" i="19" s="1"/>
  <c r="D153" i="19"/>
  <c r="F153" i="19" s="1"/>
  <c r="G153" i="19" s="1"/>
  <c r="D154" i="19"/>
  <c r="F154" i="19" s="1"/>
  <c r="G154" i="19" s="1"/>
  <c r="D155" i="19"/>
  <c r="F155" i="19" s="1"/>
  <c r="G155" i="19" s="1"/>
  <c r="D156" i="19"/>
  <c r="F156" i="19" s="1"/>
  <c r="G156" i="19" s="1"/>
  <c r="D157" i="19"/>
  <c r="F157" i="19" s="1"/>
  <c r="G157" i="19" s="1"/>
  <c r="D158" i="19"/>
  <c r="F158" i="19" s="1"/>
  <c r="G158" i="19" s="1"/>
  <c r="D159" i="19"/>
  <c r="F159" i="19" s="1"/>
  <c r="G159" i="19" s="1"/>
  <c r="D160" i="19"/>
  <c r="F160" i="19" s="1"/>
  <c r="G160" i="19" s="1"/>
  <c r="D161" i="19"/>
  <c r="F161" i="19" s="1"/>
  <c r="G161" i="19" s="1"/>
  <c r="D162" i="19"/>
  <c r="F162" i="19" s="1"/>
  <c r="G162" i="19" s="1"/>
  <c r="D163" i="19"/>
  <c r="F163" i="19" s="1"/>
  <c r="G163" i="19" s="1"/>
  <c r="D164" i="19"/>
  <c r="F164" i="19" s="1"/>
  <c r="G164" i="19" s="1"/>
  <c r="D165" i="19"/>
  <c r="F165" i="19" s="1"/>
  <c r="G165" i="19" s="1"/>
  <c r="D166" i="19"/>
  <c r="F166" i="19" s="1"/>
  <c r="G166" i="19" s="1"/>
  <c r="D167" i="19"/>
  <c r="F167" i="19" s="1"/>
  <c r="G167" i="19" s="1"/>
  <c r="D168" i="19"/>
  <c r="F168" i="19" s="1"/>
  <c r="G168" i="19" s="1"/>
  <c r="D169" i="19"/>
  <c r="F169" i="19" s="1"/>
  <c r="G169" i="19" s="1"/>
  <c r="D170" i="19"/>
  <c r="F170" i="19" s="1"/>
  <c r="G170" i="19" s="1"/>
  <c r="D171" i="19"/>
  <c r="F171" i="19" s="1"/>
  <c r="G171" i="19" s="1"/>
  <c r="D172" i="19"/>
  <c r="F172" i="19" s="1"/>
  <c r="G172" i="19" s="1"/>
  <c r="D173" i="19"/>
  <c r="F173" i="19" s="1"/>
  <c r="G173" i="19" s="1"/>
  <c r="D174" i="19"/>
  <c r="F174" i="19" s="1"/>
  <c r="G174" i="19" s="1"/>
  <c r="D175" i="19"/>
  <c r="F175" i="19" s="1"/>
  <c r="G175" i="19" s="1"/>
  <c r="D176" i="19"/>
  <c r="F176" i="19" s="1"/>
  <c r="G176" i="19" s="1"/>
  <c r="D177" i="19"/>
  <c r="F177" i="19" s="1"/>
  <c r="G177" i="19" s="1"/>
  <c r="D178" i="19"/>
  <c r="F178" i="19" s="1"/>
  <c r="G178" i="19" s="1"/>
  <c r="D179" i="19"/>
  <c r="F179" i="19" s="1"/>
  <c r="G179" i="19" s="1"/>
  <c r="D180" i="19"/>
  <c r="F180" i="19" s="1"/>
  <c r="G180" i="19" s="1"/>
  <c r="D181" i="19"/>
  <c r="F181" i="19" s="1"/>
  <c r="G181" i="19" s="1"/>
  <c r="D182" i="19"/>
  <c r="F182" i="19" s="1"/>
  <c r="G182" i="19" s="1"/>
  <c r="D183" i="19"/>
  <c r="F183" i="19" s="1"/>
  <c r="G183" i="19" s="1"/>
  <c r="D184" i="19"/>
  <c r="F184" i="19" s="1"/>
  <c r="G184" i="19" s="1"/>
  <c r="D185" i="19"/>
  <c r="F185" i="19" s="1"/>
  <c r="G185" i="19" s="1"/>
  <c r="D186" i="19"/>
  <c r="F186" i="19" s="1"/>
  <c r="G186" i="19" s="1"/>
  <c r="D187" i="19"/>
  <c r="F187" i="19" s="1"/>
  <c r="G187" i="19" s="1"/>
  <c r="D188" i="19"/>
  <c r="F188" i="19" s="1"/>
  <c r="G188" i="19" s="1"/>
  <c r="D189" i="19"/>
  <c r="F189" i="19" s="1"/>
  <c r="G189" i="19" s="1"/>
  <c r="D190" i="19"/>
  <c r="F190" i="19" s="1"/>
  <c r="G190" i="19" s="1"/>
  <c r="D191" i="19"/>
  <c r="F191" i="19" s="1"/>
  <c r="G191" i="19" s="1"/>
  <c r="D192" i="19"/>
  <c r="F192" i="19" s="1"/>
  <c r="G192" i="19" s="1"/>
  <c r="D193" i="19"/>
  <c r="F193" i="19" s="1"/>
  <c r="G193" i="19" s="1"/>
  <c r="D194" i="19"/>
  <c r="F194" i="19" s="1"/>
  <c r="G194" i="19" s="1"/>
  <c r="D195" i="19"/>
  <c r="F195" i="19" s="1"/>
  <c r="G195" i="19" s="1"/>
  <c r="D196" i="19"/>
  <c r="F196" i="19" s="1"/>
  <c r="G196" i="19" s="1"/>
  <c r="D197" i="19"/>
  <c r="F197" i="19" s="1"/>
  <c r="G197" i="19" s="1"/>
  <c r="D198" i="19"/>
  <c r="F198" i="19" s="1"/>
  <c r="G198" i="19" s="1"/>
  <c r="D199" i="19"/>
  <c r="F199" i="19" s="1"/>
  <c r="G199" i="19" s="1"/>
  <c r="D200" i="19"/>
  <c r="F200" i="19" s="1"/>
  <c r="G200" i="19" s="1"/>
  <c r="D201" i="19"/>
  <c r="F201" i="19" s="1"/>
  <c r="G201" i="19" s="1"/>
  <c r="D202" i="19"/>
  <c r="F202" i="19" s="1"/>
  <c r="G202" i="19" s="1"/>
  <c r="D203" i="19"/>
  <c r="F203" i="19" s="1"/>
  <c r="G203" i="19" s="1"/>
  <c r="D204" i="19"/>
  <c r="F204" i="19" s="1"/>
  <c r="G204" i="19" s="1"/>
  <c r="D205" i="19"/>
  <c r="F205" i="19" s="1"/>
  <c r="G205" i="19" s="1"/>
  <c r="D206" i="19"/>
  <c r="F206" i="19" s="1"/>
  <c r="G206" i="19" s="1"/>
  <c r="D207" i="19"/>
  <c r="F207" i="19" s="1"/>
  <c r="G207" i="19" s="1"/>
  <c r="D208" i="19"/>
  <c r="F208" i="19" s="1"/>
  <c r="G208" i="19" s="1"/>
  <c r="D209" i="19"/>
  <c r="F209" i="19" s="1"/>
  <c r="G209" i="19" s="1"/>
  <c r="D210" i="19"/>
  <c r="F210" i="19" s="1"/>
  <c r="G210" i="19" s="1"/>
  <c r="D211" i="19"/>
  <c r="F211" i="19" s="1"/>
  <c r="G211" i="19" s="1"/>
  <c r="D212" i="19"/>
  <c r="F212" i="19" s="1"/>
  <c r="G212" i="19" s="1"/>
  <c r="D213" i="19"/>
  <c r="F213" i="19" s="1"/>
  <c r="G213" i="19" s="1"/>
  <c r="D214" i="19"/>
  <c r="F214" i="19" s="1"/>
  <c r="G214" i="19" s="1"/>
  <c r="D215" i="19"/>
  <c r="F215" i="19" s="1"/>
  <c r="G215" i="19" s="1"/>
  <c r="D216" i="19"/>
  <c r="F216" i="19" s="1"/>
  <c r="G216" i="19" s="1"/>
  <c r="D217" i="19"/>
  <c r="F217" i="19" s="1"/>
  <c r="G217" i="19" s="1"/>
  <c r="D218" i="19"/>
  <c r="F218" i="19" s="1"/>
  <c r="G218" i="19" s="1"/>
  <c r="D219" i="19"/>
  <c r="F219" i="19" s="1"/>
  <c r="G219" i="19" s="1"/>
  <c r="D220" i="19"/>
  <c r="F220" i="19" s="1"/>
  <c r="G220" i="19" s="1"/>
  <c r="D221" i="19"/>
  <c r="F221" i="19" s="1"/>
  <c r="G221" i="19" s="1"/>
  <c r="D222" i="19"/>
  <c r="F222" i="19" s="1"/>
  <c r="G222" i="19" s="1"/>
  <c r="D223" i="19"/>
  <c r="F223" i="19" s="1"/>
  <c r="G223" i="19" s="1"/>
  <c r="D224" i="19"/>
  <c r="F224" i="19" s="1"/>
  <c r="G224" i="19" s="1"/>
  <c r="D225" i="19"/>
  <c r="F225" i="19" s="1"/>
  <c r="G225" i="19" s="1"/>
  <c r="D226" i="19"/>
  <c r="F226" i="19" s="1"/>
  <c r="G226" i="19" s="1"/>
  <c r="D227" i="19"/>
  <c r="F227" i="19" s="1"/>
  <c r="G227" i="19" s="1"/>
  <c r="D228" i="19"/>
  <c r="F228" i="19" s="1"/>
  <c r="G228" i="19" s="1"/>
  <c r="D229" i="19"/>
  <c r="F229" i="19" s="1"/>
  <c r="G229" i="19" s="1"/>
  <c r="D230" i="19"/>
  <c r="F230" i="19" s="1"/>
  <c r="G230" i="19" s="1"/>
  <c r="D231" i="19"/>
  <c r="F231" i="19" s="1"/>
  <c r="G231" i="19" s="1"/>
  <c r="D232" i="19"/>
  <c r="F232" i="19" s="1"/>
  <c r="G232" i="19" s="1"/>
  <c r="D233" i="19"/>
  <c r="F233" i="19" s="1"/>
  <c r="G233" i="19" s="1"/>
  <c r="D234" i="19"/>
  <c r="F234" i="19" s="1"/>
  <c r="G234" i="19" s="1"/>
  <c r="D235" i="19"/>
  <c r="F235" i="19" s="1"/>
  <c r="G235" i="19" s="1"/>
  <c r="D236" i="19"/>
  <c r="F236" i="19" s="1"/>
  <c r="G236" i="19" s="1"/>
  <c r="D237" i="19"/>
  <c r="F237" i="19" s="1"/>
  <c r="G237" i="19" s="1"/>
  <c r="D238" i="19"/>
  <c r="F238" i="19" s="1"/>
  <c r="G238" i="19" s="1"/>
  <c r="D239" i="19"/>
  <c r="F239" i="19" s="1"/>
  <c r="G239" i="19" s="1"/>
  <c r="D240" i="19"/>
  <c r="F240" i="19" s="1"/>
  <c r="G240" i="19" s="1"/>
  <c r="D241" i="19"/>
  <c r="F241" i="19" s="1"/>
  <c r="G241" i="19" s="1"/>
  <c r="D242" i="19"/>
  <c r="F242" i="19" s="1"/>
  <c r="G242" i="19" s="1"/>
  <c r="D243" i="19"/>
  <c r="F243" i="19" s="1"/>
  <c r="G243" i="19" s="1"/>
  <c r="D244" i="19"/>
  <c r="F244" i="19" s="1"/>
  <c r="G244" i="19" s="1"/>
  <c r="D245" i="19"/>
  <c r="F245" i="19" s="1"/>
  <c r="G245" i="19" s="1"/>
  <c r="D246" i="19"/>
  <c r="F246" i="19" s="1"/>
  <c r="G246" i="19" s="1"/>
  <c r="D247" i="19"/>
  <c r="F247" i="19" s="1"/>
  <c r="G247" i="19" s="1"/>
  <c r="D248" i="19"/>
  <c r="F248" i="19" s="1"/>
  <c r="G248" i="19" s="1"/>
  <c r="D249" i="19"/>
  <c r="F249" i="19" s="1"/>
  <c r="G249" i="19" s="1"/>
  <c r="D250" i="19"/>
  <c r="F250" i="19" s="1"/>
  <c r="G250" i="19" s="1"/>
  <c r="D251" i="19"/>
  <c r="F251" i="19" s="1"/>
  <c r="G251" i="19" s="1"/>
  <c r="D252" i="19"/>
  <c r="F252" i="19" s="1"/>
  <c r="G252" i="19" s="1"/>
  <c r="D253" i="19"/>
  <c r="F253" i="19" s="1"/>
  <c r="G253" i="19" s="1"/>
  <c r="D254" i="19"/>
  <c r="F254" i="19" s="1"/>
  <c r="G254" i="19" s="1"/>
  <c r="D255" i="19"/>
  <c r="F255" i="19" s="1"/>
  <c r="G255" i="19" s="1"/>
  <c r="D256" i="19"/>
  <c r="F256" i="19" s="1"/>
  <c r="G256" i="19" s="1"/>
  <c r="D257" i="19"/>
  <c r="F257" i="19" s="1"/>
  <c r="G257" i="19" s="1"/>
  <c r="D258" i="19"/>
  <c r="F258" i="19" s="1"/>
  <c r="G258" i="19" s="1"/>
  <c r="D259" i="19"/>
  <c r="F259" i="19" s="1"/>
  <c r="G259" i="19" s="1"/>
  <c r="D260" i="19"/>
  <c r="F260" i="19" s="1"/>
  <c r="G260" i="19" s="1"/>
  <c r="D261" i="19"/>
  <c r="F261" i="19" s="1"/>
  <c r="G261" i="19" s="1"/>
  <c r="D262" i="19"/>
  <c r="F262" i="19" s="1"/>
  <c r="G262" i="19" s="1"/>
  <c r="D263" i="19"/>
  <c r="F263" i="19" s="1"/>
  <c r="G263" i="19" s="1"/>
  <c r="D264" i="19"/>
  <c r="F264" i="19" s="1"/>
  <c r="G264" i="19" s="1"/>
  <c r="D265" i="19"/>
  <c r="F265" i="19" s="1"/>
  <c r="G265" i="19" s="1"/>
  <c r="D266" i="19"/>
  <c r="F266" i="19" s="1"/>
  <c r="G266" i="19" s="1"/>
  <c r="D267" i="19"/>
  <c r="F267" i="19" s="1"/>
  <c r="G267" i="19" s="1"/>
  <c r="D268" i="19"/>
  <c r="F268" i="19" s="1"/>
  <c r="G268" i="19" s="1"/>
  <c r="D269" i="19"/>
  <c r="F269" i="19" s="1"/>
  <c r="G269" i="19" s="1"/>
  <c r="D270" i="19"/>
  <c r="F270" i="19" s="1"/>
  <c r="G270" i="19" s="1"/>
  <c r="D271" i="19"/>
  <c r="F271" i="19" s="1"/>
  <c r="G271" i="19" s="1"/>
  <c r="D272" i="19"/>
  <c r="F272" i="19" s="1"/>
  <c r="G272" i="19" s="1"/>
  <c r="D273" i="19"/>
  <c r="F273" i="19" s="1"/>
  <c r="G273" i="19" s="1"/>
  <c r="D274" i="19"/>
  <c r="F274" i="19" s="1"/>
  <c r="G274" i="19" s="1"/>
  <c r="D275" i="19"/>
  <c r="F275" i="19" s="1"/>
  <c r="G275" i="19" s="1"/>
  <c r="D276" i="19"/>
  <c r="F276" i="19" s="1"/>
  <c r="G276" i="19" s="1"/>
  <c r="D277" i="19"/>
  <c r="F277" i="19" s="1"/>
  <c r="G277" i="19" s="1"/>
  <c r="D278" i="19"/>
  <c r="F278" i="19" s="1"/>
  <c r="G278" i="19" s="1"/>
  <c r="D279" i="19"/>
  <c r="F279" i="19" s="1"/>
  <c r="G279" i="19" s="1"/>
  <c r="D280" i="19"/>
  <c r="F280" i="19" s="1"/>
  <c r="G280" i="19" s="1"/>
  <c r="D281" i="19"/>
  <c r="F281" i="19" s="1"/>
  <c r="G281" i="19" s="1"/>
  <c r="D282" i="19"/>
  <c r="F282" i="19" s="1"/>
  <c r="G282" i="19" s="1"/>
  <c r="D283" i="19"/>
  <c r="F283" i="19" s="1"/>
  <c r="G283" i="19" s="1"/>
  <c r="D284" i="19"/>
  <c r="F284" i="19" s="1"/>
  <c r="G284" i="19" s="1"/>
  <c r="D285" i="19"/>
  <c r="F285" i="19" s="1"/>
  <c r="G285" i="19" s="1"/>
  <c r="D286" i="19"/>
  <c r="F286" i="19" s="1"/>
  <c r="G286" i="19" s="1"/>
  <c r="D287" i="19"/>
  <c r="F287" i="19" s="1"/>
  <c r="G287" i="19" s="1"/>
  <c r="D288" i="19"/>
  <c r="F288" i="19" s="1"/>
  <c r="G288" i="19" s="1"/>
  <c r="D289" i="19"/>
  <c r="F289" i="19" s="1"/>
  <c r="G289" i="19" s="1"/>
  <c r="D290" i="19"/>
  <c r="F290" i="19" s="1"/>
  <c r="G290" i="19" s="1"/>
  <c r="D291" i="19"/>
  <c r="F291" i="19" s="1"/>
  <c r="G291" i="19" s="1"/>
  <c r="D4" i="19"/>
  <c r="F4" i="19" s="1"/>
  <c r="G4" i="19" s="1"/>
  <c r="D5" i="19"/>
  <c r="F5" i="19" s="1"/>
  <c r="G5" i="19" s="1"/>
  <c r="D6" i="19"/>
  <c r="F6" i="19" s="1"/>
  <c r="G6" i="19" s="1"/>
  <c r="D7" i="19"/>
  <c r="F7" i="19" s="1"/>
  <c r="G7" i="19" s="1"/>
  <c r="D8" i="19"/>
  <c r="F8" i="19" s="1"/>
  <c r="G8" i="19" s="1"/>
  <c r="D9" i="19"/>
  <c r="F9" i="19" s="1"/>
  <c r="G9" i="19" s="1"/>
  <c r="D10" i="19"/>
  <c r="F10" i="19" s="1"/>
  <c r="G10" i="19" s="1"/>
  <c r="D11" i="19"/>
  <c r="F11" i="19" s="1"/>
  <c r="G11" i="19" s="1"/>
  <c r="D3" i="19"/>
  <c r="F3" i="19" s="1"/>
  <c r="G3" i="19" s="1"/>
  <c r="H3" i="6" l="1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" i="5"/>
</calcChain>
</file>

<file path=xl/sharedStrings.xml><?xml version="1.0" encoding="utf-8"?>
<sst xmlns="http://schemas.openxmlformats.org/spreadsheetml/2006/main" count="2953" uniqueCount="314">
  <si>
    <t>OBJECTID *</t>
  </si>
  <si>
    <t>Name_HMS</t>
  </si>
  <si>
    <t>Beans_Ck_S020</t>
  </si>
  <si>
    <t>Bear_Ck_S010</t>
  </si>
  <si>
    <t>Bear_Ck_S020</t>
  </si>
  <si>
    <t>Bedias_Ck_S010</t>
  </si>
  <si>
    <t>Bedias_Ck_S020</t>
  </si>
  <si>
    <t>Benbrook_S010</t>
  </si>
  <si>
    <t>Benbrook_S020</t>
  </si>
  <si>
    <t>Benbrook_S030</t>
  </si>
  <si>
    <t>Big_Bear_Ck_S010</t>
  </si>
  <si>
    <t>Big_Bear_Ck_S020</t>
  </si>
  <si>
    <t>Big_Brown_Ck_S010</t>
  </si>
  <si>
    <t>Big_Ck_S010</t>
  </si>
  <si>
    <t>Big_Ck_S020</t>
  </si>
  <si>
    <t>Big_Ck_S030</t>
  </si>
  <si>
    <t>Big_Cleveland_S010</t>
  </si>
  <si>
    <t>Big_Cleveland_S020</t>
  </si>
  <si>
    <t>Big_Fossil_Ck_S010</t>
  </si>
  <si>
    <t>Big_Sandy_Ck_S010</t>
  </si>
  <si>
    <t>Big_Sandy_Ck_S020</t>
  </si>
  <si>
    <t>Big_Sandy_Ck_S030</t>
  </si>
  <si>
    <t>Big_Sandy_Ck_S040</t>
  </si>
  <si>
    <t>Big_Sandy_Ck_S050</t>
  </si>
  <si>
    <t>Bridgeport_S010</t>
  </si>
  <si>
    <t>Bridgeport_S020</t>
  </si>
  <si>
    <t>Bridgeport_S030</t>
  </si>
  <si>
    <t>Bridgeport_S040</t>
  </si>
  <si>
    <t>Brushy_Ck_S010</t>
  </si>
  <si>
    <t>Brushy_Ck_S020</t>
  </si>
  <si>
    <t>Brushy_Ck_S030</t>
  </si>
  <si>
    <t>Brushy_Elm_Ck_S010</t>
  </si>
  <si>
    <t>Brushy_Elm_Ck_S020</t>
  </si>
  <si>
    <t>Buck_Ck_S010</t>
  </si>
  <si>
    <t>Cedar_Ck_S010</t>
  </si>
  <si>
    <t>Cedar_Ck_S020</t>
  </si>
  <si>
    <t>Cedar_Ck_S030</t>
  </si>
  <si>
    <t>Cedar_Ck_S040</t>
  </si>
  <si>
    <t>Chambers_Ck_S010</t>
  </si>
  <si>
    <t>Chambers_Ck_S020</t>
  </si>
  <si>
    <t>Chambers_Ck_S030</t>
  </si>
  <si>
    <t>Chambers_Ck_S040</t>
  </si>
  <si>
    <t>Chambers_Ck_S050</t>
  </si>
  <si>
    <t>Chambers_Ck_S060</t>
  </si>
  <si>
    <t>Chambers_Ck_S070</t>
  </si>
  <si>
    <t>Chambers_Ck_S080</t>
  </si>
  <si>
    <t>Clear_Ck_S010</t>
  </si>
  <si>
    <t>Clear_Ck_S020</t>
  </si>
  <si>
    <t>Clear_Ck_S030</t>
  </si>
  <si>
    <t>Clear_Ck_S040</t>
  </si>
  <si>
    <t>Clear_Ck_S050</t>
  </si>
  <si>
    <t>Clear_Ck_S060</t>
  </si>
  <si>
    <t>Clear_Ck_S070</t>
  </si>
  <si>
    <t>Clear_Ck_S080</t>
  </si>
  <si>
    <t>Clear_Ck_S090</t>
  </si>
  <si>
    <t>Clear_Ck_S100</t>
  </si>
  <si>
    <t>Clear_Ck_S110</t>
  </si>
  <si>
    <t>Clear_Ck_S120</t>
  </si>
  <si>
    <t>Clear_Fork_S010</t>
  </si>
  <si>
    <t>Clear_Fork_S020</t>
  </si>
  <si>
    <t>Clear_Fork_S030</t>
  </si>
  <si>
    <t>Clear_Fork_S040</t>
  </si>
  <si>
    <t>Clear_Fork_S050</t>
  </si>
  <si>
    <t>Denton_Ck_S010</t>
  </si>
  <si>
    <t>Denton_Ck_S020</t>
  </si>
  <si>
    <t>Denton_Ck_S030</t>
  </si>
  <si>
    <t>Denton_Ck_S040</t>
  </si>
  <si>
    <t>Denton_Ck_S050</t>
  </si>
  <si>
    <t>Denton_Ck_S060</t>
  </si>
  <si>
    <t>Denton_Ck_S070</t>
  </si>
  <si>
    <t>Denton_Ck_S080</t>
  </si>
  <si>
    <t>Doe_Branch_S010</t>
  </si>
  <si>
    <t>Doe_Branch_S020</t>
  </si>
  <si>
    <t>Dry_Ck_S010</t>
  </si>
  <si>
    <t>Eagle_Mountain_S010</t>
  </si>
  <si>
    <t>Eagle_Mountain_S020</t>
  </si>
  <si>
    <t>Eagle_Mountain_S030</t>
  </si>
  <si>
    <t>Eagle_Mountain_S040</t>
  </si>
  <si>
    <t>East_Fork_S010</t>
  </si>
  <si>
    <t>East_Fork_S020</t>
  </si>
  <si>
    <t>East_Fork_S030</t>
  </si>
  <si>
    <t>East_Fork_S040</t>
  </si>
  <si>
    <t>East_Fork_S050</t>
  </si>
  <si>
    <t>East_Fork_S060</t>
  </si>
  <si>
    <t>East_Fork_S070</t>
  </si>
  <si>
    <t>East_Fork_S080</t>
  </si>
  <si>
    <t>East_Fork_S090</t>
  </si>
  <si>
    <t>East_Fork_S100</t>
  </si>
  <si>
    <t>East_Fork_S110</t>
  </si>
  <si>
    <t>East_Fork_S120</t>
  </si>
  <si>
    <t>Elm_Fork_S010</t>
  </si>
  <si>
    <t>Elm_Fork_S020</t>
  </si>
  <si>
    <t>Elm_Fork_S030</t>
  </si>
  <si>
    <t>Elm_Fork_S040</t>
  </si>
  <si>
    <t>Elm_Fork_S050</t>
  </si>
  <si>
    <t>Elm_Fork_S060</t>
  </si>
  <si>
    <t>Elm_Fork_S070</t>
  </si>
  <si>
    <t>Elm_Fork_S080</t>
  </si>
  <si>
    <t>Elm_Fork_S090</t>
  </si>
  <si>
    <t>Elm_Fork_S100</t>
  </si>
  <si>
    <t>Elm_Fork_S110</t>
  </si>
  <si>
    <t>Elm_Fork_S120</t>
  </si>
  <si>
    <t>Elm_Fork_S130</t>
  </si>
  <si>
    <t>Elm_Fork_S140</t>
  </si>
  <si>
    <t>Elm_Fork_S150</t>
  </si>
  <si>
    <t>Elm_Fork_S160</t>
  </si>
  <si>
    <t>Fairfield_Lake_S010</t>
  </si>
  <si>
    <t>Fivemile_Ck_S010</t>
  </si>
  <si>
    <t>Garrett_Ck_S010</t>
  </si>
  <si>
    <t>Garrett_Ck_S020</t>
  </si>
  <si>
    <t>Garrett_Ck_S030</t>
  </si>
  <si>
    <t>Grapevine_S010</t>
  </si>
  <si>
    <t>Hackberry_Ck_S010</t>
  </si>
  <si>
    <t>Hackberry_Ck_S020</t>
  </si>
  <si>
    <t>Hackberry_Ck_S030</t>
  </si>
  <si>
    <t>Hickory_Ck_S010</t>
  </si>
  <si>
    <t>Hickory_Ck_S020</t>
  </si>
  <si>
    <t>Hickory_Ck_S030</t>
  </si>
  <si>
    <t>Hickory_Ck_S040</t>
  </si>
  <si>
    <t>Hickory_Ck_S050</t>
  </si>
  <si>
    <t>Houston_County_Lake_S010</t>
  </si>
  <si>
    <t>Indian_Ck_S010</t>
  </si>
  <si>
    <t>Indian_Ck_S020</t>
  </si>
  <si>
    <t>Indian_Ck_S030</t>
  </si>
  <si>
    <t>Indian_Ck_S040</t>
  </si>
  <si>
    <t>Joe_Pool_S010</t>
  </si>
  <si>
    <t>Joe_Pool_S020</t>
  </si>
  <si>
    <t>Joe_Pool_S030</t>
  </si>
  <si>
    <t>Joe_Pool_S040</t>
  </si>
  <si>
    <t>Joe_Pool_S050</t>
  </si>
  <si>
    <t>Kings_Ck_S010</t>
  </si>
  <si>
    <t>Kings_Ck_S020</t>
  </si>
  <si>
    <t>Kings_Ck_S030</t>
  </si>
  <si>
    <t>Lake_Arlington_S010</t>
  </si>
  <si>
    <t>Lake_Halbert_S010</t>
  </si>
  <si>
    <t>Lake_Kiowa_S010</t>
  </si>
  <si>
    <t>Lake_Kiowa_S020</t>
  </si>
  <si>
    <t>Lake_Worth_S010</t>
  </si>
  <si>
    <t>Lake_Worth_S020</t>
  </si>
  <si>
    <t>Lavon_S010</t>
  </si>
  <si>
    <t>Lavon_S020</t>
  </si>
  <si>
    <t>Lewisville_S010</t>
  </si>
  <si>
    <t>Lewisville_S020</t>
  </si>
  <si>
    <t>Lewisville_S030</t>
  </si>
  <si>
    <t>Lewisville_S040</t>
  </si>
  <si>
    <t>Lewisville_S050</t>
  </si>
  <si>
    <t>Little_Elkhart_S010</t>
  </si>
  <si>
    <t>Little_Elm_Ck_S010</t>
  </si>
  <si>
    <t>Little_Elm_Ck_S020</t>
  </si>
  <si>
    <t>Little_Elm_Ck_S030</t>
  </si>
  <si>
    <t>LittleFossil_Ck_S010</t>
  </si>
  <si>
    <t>Livingston_S010</t>
  </si>
  <si>
    <t>Livingston_S020</t>
  </si>
  <si>
    <t>Livingston_S030</t>
  </si>
  <si>
    <t>Lk_Weatherford_S010</t>
  </si>
  <si>
    <t>Lk_Weatherford_S020</t>
  </si>
  <si>
    <t>Long_King_Ck_S010</t>
  </si>
  <si>
    <t>Long_King_Ck_S020</t>
  </si>
  <si>
    <t>Lost_Ck_S010</t>
  </si>
  <si>
    <t>Lost_Ck_S020</t>
  </si>
  <si>
    <t>Marine_Ck_S010</t>
  </si>
  <si>
    <t>Marine_Ck_S020</t>
  </si>
  <si>
    <t>Marys_Ck_S010</t>
  </si>
  <si>
    <t>Menard_Ck_S010</t>
  </si>
  <si>
    <t>Mountain_Ck_S010</t>
  </si>
  <si>
    <t>Mountain_Ck_S020</t>
  </si>
  <si>
    <t>Mountain_Ck_S030</t>
  </si>
  <si>
    <t>Mustang_Ck_S010</t>
  </si>
  <si>
    <t>Navarro_Mills_S010</t>
  </si>
  <si>
    <t>Navarro_Mills_S020</t>
  </si>
  <si>
    <t>Navarro_Mills_S030</t>
  </si>
  <si>
    <t>Navarro_Mills_S040</t>
  </si>
  <si>
    <t>New_Terrell_City_Lake_S010</t>
  </si>
  <si>
    <t>Pecan_Ck_S010</t>
  </si>
  <si>
    <t>Post_Oak_Ck_S010</t>
  </si>
  <si>
    <t>Range_Ck_S010</t>
  </si>
  <si>
    <t>Range_Ck_S020</t>
  </si>
  <si>
    <t>Range_Ck_S030</t>
  </si>
  <si>
    <t>Ray_Hubbard_S010</t>
  </si>
  <si>
    <t>Ray_Hubbard_S020</t>
  </si>
  <si>
    <t>Ray_Roberts_S010</t>
  </si>
  <si>
    <t>Ray_Roberts_S020</t>
  </si>
  <si>
    <t>Ray_Roberts_S030</t>
  </si>
  <si>
    <t>Ray_Roberts_S040</t>
  </si>
  <si>
    <t>Ray_Roberts_S050</t>
  </si>
  <si>
    <t>Ray_Roberts_S060</t>
  </si>
  <si>
    <t>Richland-Chambers_S010</t>
  </si>
  <si>
    <t>Richland-Chambers_S020</t>
  </si>
  <si>
    <t>Richland_Ck_S010</t>
  </si>
  <si>
    <t>Richland_Ck_S020</t>
  </si>
  <si>
    <t>Rowlett_Ck_S010</t>
  </si>
  <si>
    <t>Salt_Ck_S010</t>
  </si>
  <si>
    <t>Salt_Ck_S020</t>
  </si>
  <si>
    <t>Silver_Ck_S010</t>
  </si>
  <si>
    <t>Silver_Ck_S020</t>
  </si>
  <si>
    <t>Sister_Grove_S010</t>
  </si>
  <si>
    <t>Sister_Grove_S020</t>
  </si>
  <si>
    <t>Spring_Ck_S010</t>
  </si>
  <si>
    <t>Spring_Ck_S020</t>
  </si>
  <si>
    <t>Tehuacana_Ck_S010</t>
  </si>
  <si>
    <t>Tehuacana_Ck_S020</t>
  </si>
  <si>
    <t>Tenmile_Ck_S010</t>
  </si>
  <si>
    <t>Tenmile_Ck_S020</t>
  </si>
  <si>
    <t>Timber_Ck_S010</t>
  </si>
  <si>
    <t>Timber_Ck_S020</t>
  </si>
  <si>
    <t>Timber_Ck_S030</t>
  </si>
  <si>
    <t>Timber_Ck_S040</t>
  </si>
  <si>
    <t>Trinity_River_S010</t>
  </si>
  <si>
    <t>Trinity_River_S020</t>
  </si>
  <si>
    <t>Trinity_River_S030</t>
  </si>
  <si>
    <t>Trinity_River_S040</t>
  </si>
  <si>
    <t>Trinity_River_S050</t>
  </si>
  <si>
    <t>Trinity_River_S060</t>
  </si>
  <si>
    <t>Trinity_River_S070</t>
  </si>
  <si>
    <t>Trinity_River_S080</t>
  </si>
  <si>
    <t>Trinity_River_S090</t>
  </si>
  <si>
    <t>Trinity_River_S100</t>
  </si>
  <si>
    <t>Trinity_River_S110</t>
  </si>
  <si>
    <t>Trinity_River_S120</t>
  </si>
  <si>
    <t>Trinity_River_S130</t>
  </si>
  <si>
    <t>Trinity_River_S140</t>
  </si>
  <si>
    <t>Trinity_River_S150</t>
  </si>
  <si>
    <t>Trinity_River_S160</t>
  </si>
  <si>
    <t>Trinity_River_S170</t>
  </si>
  <si>
    <t>Trinity_River_S180</t>
  </si>
  <si>
    <t>Trinity_River_S190</t>
  </si>
  <si>
    <t>Trinity_River_S200</t>
  </si>
  <si>
    <t>Trinity_River_S210</t>
  </si>
  <si>
    <t>Trinity_River_S220</t>
  </si>
  <si>
    <t>Trinity_River_S230</t>
  </si>
  <si>
    <t>Trinity_River_S240</t>
  </si>
  <si>
    <t>Trinity_River_S250</t>
  </si>
  <si>
    <t>Upper_Keechi_Ck_S010</t>
  </si>
  <si>
    <t>Upper_Keechi_Ck_S020</t>
  </si>
  <si>
    <t>Upper_Keechi_Ck_S030</t>
  </si>
  <si>
    <t>Upper_Keechi_Ck_S040</t>
  </si>
  <si>
    <t>Village_Ck_S010</t>
  </si>
  <si>
    <t>Village_Ck_S020</t>
  </si>
  <si>
    <t>Village_Ck_S030</t>
  </si>
  <si>
    <t>Walnut_Ck_S010</t>
  </si>
  <si>
    <t>Walnut_Ck_S020</t>
  </si>
  <si>
    <t>Walnut_Ck_S030</t>
  </si>
  <si>
    <t>Waxahachie_Ck_S010</t>
  </si>
  <si>
    <t>Waxahachie_Ck_S020</t>
  </si>
  <si>
    <t>Waxahachie_Ck_S030</t>
  </si>
  <si>
    <t>West_Fork_S010</t>
  </si>
  <si>
    <t>West_Fork_S020</t>
  </si>
  <si>
    <t>West_Fork_S030</t>
  </si>
  <si>
    <t>West_Fork_S040</t>
  </si>
  <si>
    <t>West_Fork_S050</t>
  </si>
  <si>
    <t>West_Fork_S060</t>
  </si>
  <si>
    <t>West_Fork_S070</t>
  </si>
  <si>
    <t>West_Fork_S080</t>
  </si>
  <si>
    <t>West_Fork_S090</t>
  </si>
  <si>
    <t>West_Fork_S100</t>
  </si>
  <si>
    <t>West_Fork_S110</t>
  </si>
  <si>
    <t>West_Fork_S120</t>
  </si>
  <si>
    <t>West_Fork_S130</t>
  </si>
  <si>
    <t>West_Fork_S140</t>
  </si>
  <si>
    <t>West_Fork_S150</t>
  </si>
  <si>
    <t>West_Fork_S160</t>
  </si>
  <si>
    <t>West_Fork_S170</t>
  </si>
  <si>
    <t>West_Fork_S180</t>
  </si>
  <si>
    <t>West_Fork_S190</t>
  </si>
  <si>
    <t>West_Fork_S200</t>
  </si>
  <si>
    <t>West_Fork_S210</t>
  </si>
  <si>
    <t>West_Fork_S220</t>
  </si>
  <si>
    <t>West_Fork_S230</t>
  </si>
  <si>
    <t>West_Fork_S240</t>
  </si>
  <si>
    <t>West_Fork_S250</t>
  </si>
  <si>
    <t>West_Fork_S260</t>
  </si>
  <si>
    <t>West_Fork_S270</t>
  </si>
  <si>
    <t>West_Fork_S280</t>
  </si>
  <si>
    <t>West_Fork_S290</t>
  </si>
  <si>
    <t>West_Fork_S300</t>
  </si>
  <si>
    <t>West_Fork_S310</t>
  </si>
  <si>
    <t>West_Fork_S320</t>
  </si>
  <si>
    <t>West_Fork_S330</t>
  </si>
  <si>
    <t>West_Fork_S340</t>
  </si>
  <si>
    <t>White_Rock_Ck_S010</t>
  </si>
  <si>
    <t>White_Rock_Ck_S020</t>
  </si>
  <si>
    <t>White_Rock_Ck_S030</t>
  </si>
  <si>
    <t>White_Rock_Ck_S040</t>
  </si>
  <si>
    <t>Wilson_Ck_S010</t>
  </si>
  <si>
    <t>Amon_G_Carter_S010</t>
  </si>
  <si>
    <t>Amon_G_Carter_S020</t>
  </si>
  <si>
    <t>Amon_G_Carter_S030</t>
  </si>
  <si>
    <t>Bachman_Branch_S010</t>
  </si>
  <si>
    <t>Bachman_Branch_S020</t>
  </si>
  <si>
    <t>Bardwell_S010</t>
  </si>
  <si>
    <t>Beans_Ck_S010</t>
  </si>
  <si>
    <t>MEAN 2050</t>
  </si>
  <si>
    <t>MEAN 2060</t>
  </si>
  <si>
    <t>INCREASE</t>
  </si>
  <si>
    <t>2055 URB</t>
  </si>
  <si>
    <t>2055 IMP</t>
  </si>
  <si>
    <t>Adopted Future     % Urban</t>
  </si>
  <si>
    <t>%Urban Increase</t>
  </si>
  <si>
    <t>Adopted Future     % Impervious</t>
  </si>
  <si>
    <t>% Impervious Increase</t>
  </si>
  <si>
    <t>Percent Urban (NCTCOG)</t>
  </si>
  <si>
    <t>NCTCOG/NLCD (2015)</t>
  </si>
  <si>
    <t>NCTCOG (2055)</t>
  </si>
  <si>
    <t>Percent Impervious</t>
  </si>
  <si>
    <t>Alphabetic Order from HMS</t>
  </si>
  <si>
    <t>Original (NCTCOG) Existing</t>
  </si>
  <si>
    <t>Subbasin</t>
  </si>
  <si>
    <r>
      <t xml:space="preserve">Existing InFRM WHA HMS  % Impervious  </t>
    </r>
    <r>
      <rPr>
        <sz val="14"/>
        <color theme="8"/>
        <rFont val="Calibri"/>
        <family val="2"/>
        <scheme val="minor"/>
      </rPr>
      <t>(LE - WHA HMS Model which used 2016 NLCD % Imp Dataset)</t>
    </r>
  </si>
  <si>
    <r>
      <rPr>
        <sz val="14"/>
        <color rgb="FFFF0000"/>
        <rFont val="Calibri"/>
        <family val="2"/>
        <scheme val="minor"/>
      </rPr>
      <t>2055</t>
    </r>
    <r>
      <rPr>
        <sz val="14"/>
        <color theme="1"/>
        <rFont val="Calibri"/>
        <family val="2"/>
        <scheme val="minor"/>
      </rPr>
      <t xml:space="preserve">     </t>
    </r>
    <r>
      <rPr>
        <sz val="14"/>
        <color rgb="FF7030A0"/>
        <rFont val="Calibri"/>
        <family val="2"/>
        <scheme val="minor"/>
      </rPr>
      <t>ILCUS</t>
    </r>
    <r>
      <rPr>
        <sz val="14"/>
        <color theme="1"/>
        <rFont val="Calibri"/>
        <family val="2"/>
        <scheme val="minor"/>
      </rPr>
      <t xml:space="preserve">            % Impervious</t>
    </r>
  </si>
  <si>
    <r>
      <t xml:space="preserve">Existing InFRM WHA HMS              % Urban                 </t>
    </r>
    <r>
      <rPr>
        <sz val="14"/>
        <color theme="8"/>
        <rFont val="Calibri"/>
        <family val="2"/>
        <scheme val="minor"/>
      </rPr>
      <t xml:space="preserve"> (LE-Matches Josh Willis Comps)</t>
    </r>
  </si>
  <si>
    <r>
      <rPr>
        <sz val="14"/>
        <color rgb="FFFF0000"/>
        <rFont val="Calibri"/>
        <family val="2"/>
        <scheme val="minor"/>
      </rPr>
      <t xml:space="preserve">2055 </t>
    </r>
    <r>
      <rPr>
        <sz val="14"/>
        <color rgb="FF7030A0"/>
        <rFont val="Calibri"/>
        <family val="2"/>
        <scheme val="minor"/>
      </rPr>
      <t>NCTCOG</t>
    </r>
    <r>
      <rPr>
        <sz val="14"/>
        <color theme="1"/>
        <rFont val="Calibri"/>
        <family val="2"/>
        <scheme val="minor"/>
      </rPr>
      <t xml:space="preserve">   % Impervious</t>
    </r>
  </si>
  <si>
    <r>
      <rPr>
        <sz val="14"/>
        <color rgb="FFFF0000"/>
        <rFont val="Calibri"/>
        <family val="2"/>
        <scheme val="minor"/>
      </rPr>
      <t>2055</t>
    </r>
    <r>
      <rPr>
        <sz val="14"/>
        <color theme="1"/>
        <rFont val="Calibri"/>
        <family val="2"/>
        <scheme val="minor"/>
      </rPr>
      <t xml:space="preserve">     </t>
    </r>
    <r>
      <rPr>
        <sz val="14"/>
        <color rgb="FF7030A0"/>
        <rFont val="Calibri"/>
        <family val="2"/>
        <scheme val="minor"/>
      </rPr>
      <t xml:space="preserve">ILCUS </t>
    </r>
    <r>
      <rPr>
        <sz val="14"/>
        <color theme="1"/>
        <rFont val="Calibri"/>
        <family val="2"/>
        <scheme val="minor"/>
      </rPr>
      <t xml:space="preserve">       % Urban</t>
    </r>
  </si>
  <si>
    <r>
      <rPr>
        <sz val="14"/>
        <color rgb="FFFF0000"/>
        <rFont val="Calibri"/>
        <family val="2"/>
        <scheme val="minor"/>
      </rPr>
      <t>2055</t>
    </r>
    <r>
      <rPr>
        <sz val="14"/>
        <color theme="1"/>
        <rFont val="Calibri"/>
        <family val="2"/>
        <scheme val="minor"/>
      </rPr>
      <t xml:space="preserve"> </t>
    </r>
    <r>
      <rPr>
        <sz val="14"/>
        <color rgb="FF7030A0"/>
        <rFont val="Calibri"/>
        <family val="2"/>
        <scheme val="minor"/>
      </rPr>
      <t>NCTCOG</t>
    </r>
    <r>
      <rPr>
        <sz val="14"/>
        <color theme="1"/>
        <rFont val="Calibri"/>
        <family val="2"/>
        <scheme val="minor"/>
      </rPr>
      <t xml:space="preserve">       % Urban</t>
    </r>
  </si>
  <si>
    <t>% Impervious From HMS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</si>
</sst>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4"/>
      <color theme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4">
    <xf numFmtId="0" fontId="0" fillId="0" borderId="0" xfId="0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1"/>
    <xf numFmtId="0" fontId="7" fillId="0" borderId="0" xfId="1" applyFont="1" applyAlignment="1">
      <alignment horizontal="center"/>
    </xf>
    <xf numFmtId="1" fontId="6" fillId="0" borderId="0" xfId="1" applyNumberFormat="1" applyAlignment="1">
      <alignment horizontal="center"/>
    </xf>
    <xf numFmtId="1" fontId="6" fillId="0" borderId="0" xfId="1" applyNumberFormat="1" applyFill="1" applyAlignment="1">
      <alignment horizontal="center"/>
    </xf>
    <xf numFmtId="0" fontId="8" fillId="3" borderId="0" xfId="1" applyFont="1" applyFill="1"/>
    <xf numFmtId="0" fontId="9" fillId="3" borderId="0" xfId="1" applyFont="1" applyFill="1" applyAlignment="1">
      <alignment horizontal="left"/>
    </xf>
    <xf numFmtId="0" fontId="9" fillId="3" borderId="0" xfId="1" applyFont="1" applyFill="1" applyAlignment="1">
      <alignment horizontal="center"/>
    </xf>
    <xf numFmtId="0" fontId="5" fillId="3" borderId="0" xfId="0" applyFont="1" applyFill="1"/>
    <xf numFmtId="0" fontId="9" fillId="3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7" fontId="2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13" fillId="0" borderId="0" xfId="0" applyFont="1"/>
    <xf numFmtId="0" fontId="3" fillId="0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17E0B512-ADA4-4B99-B8A7-727BE1E58957}"/>
    <cellStyle name="Normal 3" xfId="2" xr:uid="{D0372561-28AE-4075-97CE-09E1400AC207}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908B7-AF2F-40CF-8E11-5710229EEE7F}">
  <sheetPr>
    <tabColor rgb="FFFFFF00"/>
  </sheetPr>
  <dimension ref="A1:AP293"/>
  <sheetViews>
    <sheetView tabSelected="1" zoomScale="80" zoomScaleNormal="80" workbookViewId="0">
      <pane ySplit="2" topLeftCell="A247" activePane="bottomLeft" state="frozen"/>
      <selection pane="bottomLeft" activeCell="B2" sqref="B2:G291"/>
    </sheetView>
  </sheetViews>
  <sheetFormatPr defaultRowHeight="15" x14ac:dyDescent="0.25"/>
  <cols>
    <col min="1" max="1" width="14.85546875" customWidth="1"/>
    <col min="2" max="2" width="27" bestFit="1" customWidth="1"/>
    <col min="3" max="3" width="31.140625" customWidth="1"/>
    <col min="4" max="4" width="18.5703125" customWidth="1"/>
    <col min="5" max="5" width="17.85546875" customWidth="1"/>
    <col min="6" max="6" width="20.7109375" customWidth="1"/>
    <col min="7" max="7" width="16.42578125" customWidth="1"/>
    <col min="29" max="29" width="9.140625" customWidth="1"/>
    <col min="30" max="30" width="25.140625" customWidth="1"/>
    <col min="31" max="31" width="28.7109375" customWidth="1"/>
    <col min="32" max="32" width="23.28515625" customWidth="1"/>
    <col min="33" max="33" width="9.140625" customWidth="1"/>
    <col min="35" max="35" width="25.7109375" customWidth="1"/>
    <col min="36" max="36" width="30.42578125" customWidth="1"/>
    <col min="37" max="37" width="27.42578125" customWidth="1"/>
    <col min="41" max="41" width="29.140625" customWidth="1"/>
  </cols>
  <sheetData>
    <row r="1" spans="1:42" ht="19.5" thickBot="1" x14ac:dyDescent="0.35">
      <c r="A1" s="27">
        <v>45139</v>
      </c>
      <c r="C1" s="32" t="s">
        <v>313</v>
      </c>
    </row>
    <row r="2" spans="1:42" ht="106.5" customHeight="1" thickBot="1" x14ac:dyDescent="0.3">
      <c r="B2" s="20" t="s">
        <v>1</v>
      </c>
      <c r="C2" s="21" t="s">
        <v>307</v>
      </c>
      <c r="D2" s="22" t="s">
        <v>310</v>
      </c>
      <c r="E2" s="23" t="s">
        <v>308</v>
      </c>
      <c r="F2" s="19" t="s">
        <v>298</v>
      </c>
      <c r="G2" s="33" t="s">
        <v>299</v>
      </c>
      <c r="AD2" s="13"/>
      <c r="AE2" s="14" t="s">
        <v>300</v>
      </c>
      <c r="AF2" s="15"/>
      <c r="AI2" s="17" t="s">
        <v>303</v>
      </c>
      <c r="AJ2" s="16"/>
      <c r="AK2" s="16"/>
    </row>
    <row r="3" spans="1:42" x14ac:dyDescent="0.25">
      <c r="A3" s="3">
        <v>1</v>
      </c>
      <c r="B3" t="s">
        <v>284</v>
      </c>
      <c r="C3" s="3">
        <v>1</v>
      </c>
      <c r="D3" s="6" t="str">
        <f t="shared" ref="D3:D66" si="0">IF(_xlfn.XLOOKUP(B3,$AI$5:$AI$293,$AK$5:$AK$293, " ")=0, " ", _xlfn.XLOOKUP(B3,$AI$5:$AI$293,$AK$5:$AK$293, " "))</f>
        <v xml:space="preserve"> </v>
      </c>
      <c r="E3" s="6">
        <f>ROUND(_xlfn.XLOOKUP(B3,'2055_IMP'!$B$2:$B$290,'2055_IMP'!$H$2:$H$290, " "),0)</f>
        <v>2</v>
      </c>
      <c r="F3" s="3">
        <f>MAX(C3:E3)</f>
        <v>2</v>
      </c>
      <c r="G3" s="3">
        <f>F3-C3</f>
        <v>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D3" s="9"/>
      <c r="AE3" s="10" t="s">
        <v>301</v>
      </c>
      <c r="AF3" s="10" t="s">
        <v>302</v>
      </c>
      <c r="AI3" t="s">
        <v>304</v>
      </c>
      <c r="AJ3" t="s">
        <v>305</v>
      </c>
      <c r="AK3" s="10" t="s">
        <v>302</v>
      </c>
      <c r="AP3" s="6"/>
    </row>
    <row r="4" spans="1:42" x14ac:dyDescent="0.25">
      <c r="A4" s="3">
        <v>2</v>
      </c>
      <c r="B4" t="s">
        <v>285</v>
      </c>
      <c r="C4" s="3">
        <v>0</v>
      </c>
      <c r="D4" s="6" t="str">
        <f t="shared" si="0"/>
        <v xml:space="preserve"> </v>
      </c>
      <c r="E4" s="6">
        <f>ROUND(_xlfn.XLOOKUP(B4,'2055_IMP'!$B$2:$B$290,'2055_IMP'!$H$2:$H$290, " "),0)</f>
        <v>1</v>
      </c>
      <c r="F4" s="3">
        <f t="shared" ref="F4:F67" si="1">MAX(C4:E4)</f>
        <v>1</v>
      </c>
      <c r="G4" s="3">
        <f t="shared" ref="G4:G67" si="2">F4-C4</f>
        <v>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D4" s="9" t="s">
        <v>284</v>
      </c>
      <c r="AE4" s="11">
        <v>1.2310669999999999</v>
      </c>
      <c r="AF4" s="11"/>
      <c r="AI4" t="s">
        <v>306</v>
      </c>
      <c r="AJ4" t="s">
        <v>303</v>
      </c>
      <c r="AK4" t="s">
        <v>303</v>
      </c>
      <c r="AP4" s="6"/>
    </row>
    <row r="5" spans="1:42" x14ac:dyDescent="0.25">
      <c r="A5" s="3">
        <v>3</v>
      </c>
      <c r="B5" t="s">
        <v>286</v>
      </c>
      <c r="C5" s="3">
        <v>8</v>
      </c>
      <c r="D5" s="6" t="str">
        <f t="shared" si="0"/>
        <v xml:space="preserve"> </v>
      </c>
      <c r="E5" s="6">
        <f>ROUND(_xlfn.XLOOKUP(B5,'2055_IMP'!$B$2:$B$290,'2055_IMP'!$H$2:$H$290, " "),0)</f>
        <v>15</v>
      </c>
      <c r="F5" s="3">
        <f t="shared" si="1"/>
        <v>15</v>
      </c>
      <c r="G5" s="3">
        <f t="shared" si="2"/>
        <v>7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D5" s="9" t="s">
        <v>285</v>
      </c>
      <c r="AE5" s="11">
        <v>0.864811</v>
      </c>
      <c r="AF5" s="11"/>
      <c r="AI5" t="s">
        <v>284</v>
      </c>
      <c r="AP5" s="6"/>
    </row>
    <row r="6" spans="1:42" x14ac:dyDescent="0.25">
      <c r="A6" s="3">
        <v>4</v>
      </c>
      <c r="B6" t="s">
        <v>287</v>
      </c>
      <c r="C6" s="3">
        <v>33</v>
      </c>
      <c r="D6" s="6">
        <f t="shared" si="0"/>
        <v>47</v>
      </c>
      <c r="E6" s="6">
        <f>ROUND(_xlfn.XLOOKUP(B6,'2055_IMP'!$B$2:$B$290,'2055_IMP'!$H$2:$H$290, " "),0)</f>
        <v>76</v>
      </c>
      <c r="F6" s="3">
        <f t="shared" si="1"/>
        <v>76</v>
      </c>
      <c r="G6" s="3">
        <f t="shared" si="2"/>
        <v>43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D6" s="9" t="s">
        <v>286</v>
      </c>
      <c r="AE6" s="11">
        <v>10.513584</v>
      </c>
      <c r="AF6" s="11">
        <v>0.19373000000000001</v>
      </c>
      <c r="AI6" t="s">
        <v>285</v>
      </c>
      <c r="AP6" s="6"/>
    </row>
    <row r="7" spans="1:42" x14ac:dyDescent="0.25">
      <c r="A7" s="3">
        <v>5</v>
      </c>
      <c r="B7" t="s">
        <v>288</v>
      </c>
      <c r="C7" s="3">
        <v>44</v>
      </c>
      <c r="D7" s="6">
        <f t="shared" si="0"/>
        <v>39</v>
      </c>
      <c r="E7" s="6">
        <f>ROUND(_xlfn.XLOOKUP(B7,'2055_IMP'!$B$2:$B$290,'2055_IMP'!$H$2:$H$290, " "),0)</f>
        <v>50</v>
      </c>
      <c r="F7" s="3">
        <f t="shared" si="1"/>
        <v>50</v>
      </c>
      <c r="G7" s="3">
        <f t="shared" si="2"/>
        <v>6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D7" s="9" t="s">
        <v>287</v>
      </c>
      <c r="AE7" s="11">
        <v>72.899202000000002</v>
      </c>
      <c r="AF7" s="11">
        <v>76.256257000000005</v>
      </c>
      <c r="AI7" t="s">
        <v>286</v>
      </c>
      <c r="AJ7">
        <v>0</v>
      </c>
      <c r="AK7">
        <v>0</v>
      </c>
      <c r="AP7" s="6"/>
    </row>
    <row r="8" spans="1:42" x14ac:dyDescent="0.25">
      <c r="A8" s="3">
        <v>6</v>
      </c>
      <c r="B8" t="s">
        <v>289</v>
      </c>
      <c r="C8" s="3">
        <v>29</v>
      </c>
      <c r="D8" s="6">
        <f t="shared" si="0"/>
        <v>42</v>
      </c>
      <c r="E8" s="6">
        <f>ROUND(_xlfn.XLOOKUP(B8,'2055_IMP'!$B$2:$B$290,'2055_IMP'!$H$2:$H$290, " "),0)</f>
        <v>46</v>
      </c>
      <c r="F8" s="3">
        <f t="shared" si="1"/>
        <v>46</v>
      </c>
      <c r="G8" s="3">
        <f t="shared" si="2"/>
        <v>17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D8" s="9" t="s">
        <v>288</v>
      </c>
      <c r="AE8" s="11">
        <v>52.360664</v>
      </c>
      <c r="AF8" s="11">
        <v>45.316727999999998</v>
      </c>
      <c r="AI8" t="s">
        <v>287</v>
      </c>
      <c r="AJ8">
        <v>47</v>
      </c>
      <c r="AK8">
        <v>47</v>
      </c>
      <c r="AP8" s="6"/>
    </row>
    <row r="9" spans="1:42" x14ac:dyDescent="0.25">
      <c r="A9" s="3">
        <v>7</v>
      </c>
      <c r="B9" t="s">
        <v>290</v>
      </c>
      <c r="C9" s="3">
        <v>1</v>
      </c>
      <c r="D9" s="6" t="str">
        <f t="shared" si="0"/>
        <v xml:space="preserve"> </v>
      </c>
      <c r="E9" s="6">
        <f>ROUND(_xlfn.XLOOKUP(B9,'2055_IMP'!$B$2:$B$290,'2055_IMP'!$H$2:$H$290, " "),0)</f>
        <v>2</v>
      </c>
      <c r="F9" s="3">
        <f t="shared" si="1"/>
        <v>2</v>
      </c>
      <c r="G9" s="3">
        <f t="shared" si="2"/>
        <v>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D9" s="9" t="s">
        <v>289</v>
      </c>
      <c r="AE9" s="11">
        <v>41.496442000000002</v>
      </c>
      <c r="AF9" s="11">
        <v>54.934629000000001</v>
      </c>
      <c r="AI9" t="s">
        <v>288</v>
      </c>
      <c r="AJ9">
        <v>39</v>
      </c>
      <c r="AK9">
        <v>39</v>
      </c>
      <c r="AP9" s="6"/>
    </row>
    <row r="10" spans="1:42" x14ac:dyDescent="0.25">
      <c r="A10" s="3">
        <v>8</v>
      </c>
      <c r="B10" t="s">
        <v>2</v>
      </c>
      <c r="C10" s="3">
        <v>1</v>
      </c>
      <c r="D10" s="6" t="str">
        <f t="shared" si="0"/>
        <v xml:space="preserve"> </v>
      </c>
      <c r="E10" s="6">
        <f>ROUND(_xlfn.XLOOKUP(B10,'2055_IMP'!$B$2:$B$290,'2055_IMP'!$H$2:$H$290, " "),0)</f>
        <v>8</v>
      </c>
      <c r="F10" s="3">
        <f t="shared" si="1"/>
        <v>8</v>
      </c>
      <c r="G10" s="3">
        <f t="shared" si="2"/>
        <v>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D10" s="9" t="s">
        <v>290</v>
      </c>
      <c r="AE10" s="11">
        <v>1.4646729999999999</v>
      </c>
      <c r="AF10" s="11"/>
      <c r="AI10" t="s">
        <v>289</v>
      </c>
      <c r="AJ10">
        <v>34</v>
      </c>
      <c r="AK10">
        <v>42</v>
      </c>
      <c r="AP10" s="6"/>
    </row>
    <row r="11" spans="1:42" x14ac:dyDescent="0.25">
      <c r="A11" s="3">
        <v>9</v>
      </c>
      <c r="B11" t="s">
        <v>3</v>
      </c>
      <c r="C11" s="3">
        <v>1</v>
      </c>
      <c r="D11" s="6">
        <f t="shared" si="0"/>
        <v>8</v>
      </c>
      <c r="E11" s="6">
        <f>ROUND(_xlfn.XLOOKUP(B11,'2055_IMP'!$B$2:$B$290,'2055_IMP'!$H$2:$H$290, " "),0)</f>
        <v>13</v>
      </c>
      <c r="F11" s="3">
        <f t="shared" si="1"/>
        <v>13</v>
      </c>
      <c r="G11" s="3">
        <f t="shared" si="2"/>
        <v>12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D11" s="9" t="s">
        <v>2</v>
      </c>
      <c r="AE11" s="11">
        <v>2.8294000000000001</v>
      </c>
      <c r="AF11" s="11">
        <v>0</v>
      </c>
      <c r="AI11" t="s">
        <v>290</v>
      </c>
      <c r="AP11" s="6"/>
    </row>
    <row r="12" spans="1:42" x14ac:dyDescent="0.25">
      <c r="A12" s="3">
        <v>10</v>
      </c>
      <c r="B12" t="s">
        <v>4</v>
      </c>
      <c r="C12" s="3">
        <v>9</v>
      </c>
      <c r="D12" s="6">
        <f t="shared" si="0"/>
        <v>11</v>
      </c>
      <c r="E12" s="6">
        <f>ROUND(_xlfn.XLOOKUP(B12,'2055_IMP'!$B$2:$B$290,'2055_IMP'!$H$2:$H$290, " "),0)</f>
        <v>33</v>
      </c>
      <c r="F12" s="3">
        <f t="shared" si="1"/>
        <v>33</v>
      </c>
      <c r="G12" s="3">
        <f t="shared" si="2"/>
        <v>24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D12" s="9" t="s">
        <v>3</v>
      </c>
      <c r="AE12" s="11">
        <v>17.343335</v>
      </c>
      <c r="AF12" s="11">
        <v>14.101996</v>
      </c>
      <c r="AI12" t="s">
        <v>2</v>
      </c>
      <c r="AJ12">
        <v>0</v>
      </c>
      <c r="AK12">
        <v>0</v>
      </c>
      <c r="AP12" s="6"/>
    </row>
    <row r="13" spans="1:42" x14ac:dyDescent="0.25">
      <c r="A13" s="3">
        <v>11</v>
      </c>
      <c r="B13" t="s">
        <v>5</v>
      </c>
      <c r="C13" s="3">
        <v>1</v>
      </c>
      <c r="D13" s="6" t="str">
        <f t="shared" si="0"/>
        <v xml:space="preserve"> </v>
      </c>
      <c r="E13" s="6">
        <f>ROUND(_xlfn.XLOOKUP(B13,'2055_IMP'!$B$2:$B$290,'2055_IMP'!$H$2:$H$290, " "),0)</f>
        <v>4</v>
      </c>
      <c r="F13" s="3">
        <f t="shared" si="1"/>
        <v>4</v>
      </c>
      <c r="G13" s="3">
        <f t="shared" si="2"/>
        <v>3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D13" s="9" t="s">
        <v>4</v>
      </c>
      <c r="AE13" s="11">
        <v>17.042361</v>
      </c>
      <c r="AF13" s="11">
        <v>20.578655999999999</v>
      </c>
      <c r="AI13" t="s">
        <v>3</v>
      </c>
      <c r="AJ13">
        <v>9</v>
      </c>
      <c r="AK13">
        <v>8</v>
      </c>
      <c r="AP13" s="6"/>
    </row>
    <row r="14" spans="1:42" x14ac:dyDescent="0.25">
      <c r="A14" s="3">
        <v>12</v>
      </c>
      <c r="B14" t="s">
        <v>6</v>
      </c>
      <c r="C14" s="3">
        <v>1</v>
      </c>
      <c r="D14" s="6" t="str">
        <f t="shared" si="0"/>
        <v xml:space="preserve"> </v>
      </c>
      <c r="E14" s="6">
        <f>ROUND(_xlfn.XLOOKUP(B14,'2055_IMP'!$B$2:$B$290,'2055_IMP'!$H$2:$H$290, " "),0)</f>
        <v>4</v>
      </c>
      <c r="F14" s="3">
        <f t="shared" si="1"/>
        <v>4</v>
      </c>
      <c r="G14" s="3">
        <f t="shared" si="2"/>
        <v>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D14" s="9" t="s">
        <v>5</v>
      </c>
      <c r="AE14" s="11">
        <v>2.8232900000000001</v>
      </c>
      <c r="AF14" s="11"/>
      <c r="AI14" t="s">
        <v>4</v>
      </c>
      <c r="AJ14">
        <v>10</v>
      </c>
      <c r="AK14">
        <v>11</v>
      </c>
      <c r="AP14" s="6"/>
    </row>
    <row r="15" spans="1:42" x14ac:dyDescent="0.25">
      <c r="A15" s="3">
        <v>13</v>
      </c>
      <c r="B15" t="s">
        <v>7</v>
      </c>
      <c r="C15" s="3">
        <v>1</v>
      </c>
      <c r="D15" s="6">
        <f t="shared" si="0"/>
        <v>7</v>
      </c>
      <c r="E15" s="6">
        <f>ROUND(_xlfn.XLOOKUP(B15,'2055_IMP'!$B$2:$B$290,'2055_IMP'!$H$2:$H$290, " "),0)</f>
        <v>12</v>
      </c>
      <c r="F15" s="3">
        <f t="shared" si="1"/>
        <v>12</v>
      </c>
      <c r="G15" s="3">
        <f t="shared" si="2"/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D15" s="9" t="s">
        <v>6</v>
      </c>
      <c r="AE15" s="11">
        <v>2.544915</v>
      </c>
      <c r="AF15" s="11"/>
      <c r="AI15" t="s">
        <v>5</v>
      </c>
      <c r="AP15" s="6"/>
    </row>
    <row r="16" spans="1:42" x14ac:dyDescent="0.25">
      <c r="A16" s="3">
        <v>14</v>
      </c>
      <c r="B16" t="s">
        <v>8</v>
      </c>
      <c r="C16" s="3">
        <v>2</v>
      </c>
      <c r="D16" s="6">
        <f t="shared" si="0"/>
        <v>27</v>
      </c>
      <c r="E16" s="6">
        <f>ROUND(_xlfn.XLOOKUP(B16,'2055_IMP'!$B$2:$B$290,'2055_IMP'!$H$2:$H$290, " "),0)</f>
        <v>33</v>
      </c>
      <c r="F16" s="3">
        <f t="shared" si="1"/>
        <v>33</v>
      </c>
      <c r="G16" s="3">
        <f t="shared" si="2"/>
        <v>31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D16" s="9" t="s">
        <v>7</v>
      </c>
      <c r="AE16" s="11">
        <v>8.6989260000000002</v>
      </c>
      <c r="AF16" s="11">
        <v>12.652158</v>
      </c>
      <c r="AI16" t="s">
        <v>6</v>
      </c>
      <c r="AP16" s="6"/>
    </row>
    <row r="17" spans="1:42" x14ac:dyDescent="0.25">
      <c r="A17" s="3">
        <v>15</v>
      </c>
      <c r="B17" t="s">
        <v>9</v>
      </c>
      <c r="C17" s="3">
        <v>22</v>
      </c>
      <c r="D17" s="6">
        <f t="shared" si="0"/>
        <v>46</v>
      </c>
      <c r="E17" s="6">
        <f>ROUND(_xlfn.XLOOKUP(B17,'2055_IMP'!$B$2:$B$290,'2055_IMP'!$H$2:$H$290, " "),0)</f>
        <v>48</v>
      </c>
      <c r="F17" s="3">
        <f t="shared" si="1"/>
        <v>48</v>
      </c>
      <c r="G17" s="3">
        <f t="shared" si="2"/>
        <v>26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D17" s="9" t="s">
        <v>8</v>
      </c>
      <c r="AE17" s="11">
        <v>21.153616</v>
      </c>
      <c r="AF17" s="11">
        <v>49.563532000000002</v>
      </c>
      <c r="AI17" t="s">
        <v>7</v>
      </c>
      <c r="AJ17">
        <v>5</v>
      </c>
      <c r="AK17">
        <v>7</v>
      </c>
      <c r="AP17" s="6"/>
    </row>
    <row r="18" spans="1:42" x14ac:dyDescent="0.25">
      <c r="A18" s="3">
        <v>16</v>
      </c>
      <c r="B18" t="s">
        <v>10</v>
      </c>
      <c r="C18" s="3">
        <v>31</v>
      </c>
      <c r="D18" s="6">
        <f t="shared" si="0"/>
        <v>53</v>
      </c>
      <c r="E18" s="6">
        <f>ROUND(_xlfn.XLOOKUP(B18,'2055_IMP'!$B$2:$B$290,'2055_IMP'!$H$2:$H$290, " "),0)</f>
        <v>44</v>
      </c>
      <c r="F18" s="3">
        <f t="shared" si="1"/>
        <v>53</v>
      </c>
      <c r="G18" s="3">
        <f t="shared" si="2"/>
        <v>22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D18" s="9" t="s">
        <v>9</v>
      </c>
      <c r="AE18" s="11">
        <v>30.572116999999999</v>
      </c>
      <c r="AF18" s="11">
        <v>67.801615999999996</v>
      </c>
      <c r="AI18" t="s">
        <v>8</v>
      </c>
      <c r="AJ18">
        <v>12</v>
      </c>
      <c r="AK18">
        <v>27</v>
      </c>
      <c r="AP18" s="6"/>
    </row>
    <row r="19" spans="1:42" x14ac:dyDescent="0.25">
      <c r="A19" s="3">
        <v>17</v>
      </c>
      <c r="B19" t="s">
        <v>11</v>
      </c>
      <c r="C19" s="3">
        <v>34</v>
      </c>
      <c r="D19" s="6">
        <f t="shared" si="0"/>
        <v>49</v>
      </c>
      <c r="E19" s="6">
        <f>ROUND(_xlfn.XLOOKUP(B19,'2055_IMP'!$B$2:$B$290,'2055_IMP'!$H$2:$H$290, " "),0)</f>
        <v>53</v>
      </c>
      <c r="F19" s="3">
        <f t="shared" si="1"/>
        <v>53</v>
      </c>
      <c r="G19" s="3">
        <f t="shared" si="2"/>
        <v>19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D19" s="9" t="s">
        <v>10</v>
      </c>
      <c r="AE19" s="11">
        <v>61.507447999999997</v>
      </c>
      <c r="AF19" s="11">
        <v>76.062276999999995</v>
      </c>
      <c r="AI19" t="s">
        <v>9</v>
      </c>
      <c r="AJ19">
        <v>25</v>
      </c>
      <c r="AK19">
        <v>46</v>
      </c>
      <c r="AP19" s="6"/>
    </row>
    <row r="20" spans="1:42" x14ac:dyDescent="0.25">
      <c r="A20" s="3">
        <v>18</v>
      </c>
      <c r="B20" t="s">
        <v>12</v>
      </c>
      <c r="C20" s="3">
        <v>1</v>
      </c>
      <c r="D20" s="6" t="str">
        <f t="shared" si="0"/>
        <v xml:space="preserve"> </v>
      </c>
      <c r="E20" s="6">
        <f>ROUND(_xlfn.XLOOKUP(B20,'2055_IMP'!$B$2:$B$290,'2055_IMP'!$H$2:$H$290, " "),0)</f>
        <v>2</v>
      </c>
      <c r="F20" s="3">
        <f t="shared" si="1"/>
        <v>2</v>
      </c>
      <c r="G20" s="3">
        <f t="shared" si="2"/>
        <v>1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D20" s="9" t="s">
        <v>11</v>
      </c>
      <c r="AE20" s="11">
        <v>55.088965999999999</v>
      </c>
      <c r="AF20" s="11">
        <v>62.555993999999998</v>
      </c>
      <c r="AI20" t="s">
        <v>10</v>
      </c>
      <c r="AJ20">
        <v>40</v>
      </c>
      <c r="AK20">
        <v>53</v>
      </c>
      <c r="AP20" s="6"/>
    </row>
    <row r="21" spans="1:42" x14ac:dyDescent="0.25">
      <c r="A21" s="3">
        <v>19</v>
      </c>
      <c r="B21" t="s">
        <v>13</v>
      </c>
      <c r="C21" s="3">
        <v>0</v>
      </c>
      <c r="D21" s="6">
        <f t="shared" si="0"/>
        <v>11</v>
      </c>
      <c r="E21" s="6">
        <f>ROUND(_xlfn.XLOOKUP(B21,'2055_IMP'!$B$2:$B$290,'2055_IMP'!$H$2:$H$290, " "),0)</f>
        <v>2</v>
      </c>
      <c r="F21" s="3">
        <f t="shared" si="1"/>
        <v>11</v>
      </c>
      <c r="G21" s="3">
        <f t="shared" si="2"/>
        <v>11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D21" s="9" t="s">
        <v>12</v>
      </c>
      <c r="AE21" s="11">
        <v>1.8171139999999999</v>
      </c>
      <c r="AF21" s="11"/>
      <c r="AI21" t="s">
        <v>11</v>
      </c>
      <c r="AJ21">
        <v>40</v>
      </c>
      <c r="AK21">
        <v>49</v>
      </c>
      <c r="AP21" s="6"/>
    </row>
    <row r="22" spans="1:42" x14ac:dyDescent="0.25">
      <c r="A22" s="3">
        <v>20</v>
      </c>
      <c r="B22" t="s">
        <v>14</v>
      </c>
      <c r="C22" s="3">
        <v>2</v>
      </c>
      <c r="D22" s="6">
        <f t="shared" si="0"/>
        <v>10</v>
      </c>
      <c r="E22" s="6">
        <f>ROUND(_xlfn.XLOOKUP(B22,'2055_IMP'!$B$2:$B$290,'2055_IMP'!$H$2:$H$290, " "),0)</f>
        <v>18</v>
      </c>
      <c r="F22" s="3">
        <f t="shared" si="1"/>
        <v>18</v>
      </c>
      <c r="G22" s="3">
        <f t="shared" si="2"/>
        <v>16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D22" s="9" t="s">
        <v>13</v>
      </c>
      <c r="AE22" s="11">
        <v>3.0677789999999998</v>
      </c>
      <c r="AF22" s="11">
        <v>20.223316000000001</v>
      </c>
      <c r="AI22" t="s">
        <v>12</v>
      </c>
      <c r="AP22" s="6"/>
    </row>
    <row r="23" spans="1:42" x14ac:dyDescent="0.25">
      <c r="A23" s="3">
        <v>21</v>
      </c>
      <c r="B23" t="s">
        <v>15</v>
      </c>
      <c r="C23" s="3">
        <v>2</v>
      </c>
      <c r="D23" s="6">
        <f t="shared" si="0"/>
        <v>17</v>
      </c>
      <c r="E23" s="6">
        <f>ROUND(_xlfn.XLOOKUP(B23,'2055_IMP'!$B$2:$B$290,'2055_IMP'!$H$2:$H$290, " "),0)</f>
        <v>25</v>
      </c>
      <c r="F23" s="3">
        <f t="shared" si="1"/>
        <v>25</v>
      </c>
      <c r="G23" s="3">
        <f t="shared" si="2"/>
        <v>23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D23" s="9" t="s">
        <v>14</v>
      </c>
      <c r="AE23" s="11">
        <v>15.457167999999999</v>
      </c>
      <c r="AF23" s="11">
        <v>16.285913999999998</v>
      </c>
      <c r="AI23" t="s">
        <v>13</v>
      </c>
      <c r="AJ23">
        <v>11</v>
      </c>
      <c r="AK23">
        <v>11</v>
      </c>
      <c r="AP23" s="6"/>
    </row>
    <row r="24" spans="1:42" x14ac:dyDescent="0.25">
      <c r="A24" s="3">
        <v>22</v>
      </c>
      <c r="B24" t="s">
        <v>16</v>
      </c>
      <c r="C24" s="3">
        <v>0</v>
      </c>
      <c r="D24" s="6" t="str">
        <f t="shared" si="0"/>
        <v xml:space="preserve"> </v>
      </c>
      <c r="E24" s="6">
        <f>ROUND(_xlfn.XLOOKUP(B24,'2055_IMP'!$B$2:$B$290,'2055_IMP'!$H$2:$H$290, " "),0)</f>
        <v>1</v>
      </c>
      <c r="F24" s="3">
        <f t="shared" si="1"/>
        <v>1</v>
      </c>
      <c r="G24" s="3">
        <f t="shared" si="2"/>
        <v>1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D24" s="9" t="s">
        <v>15</v>
      </c>
      <c r="AE24" s="11">
        <v>30.708974999999999</v>
      </c>
      <c r="AF24" s="11">
        <v>30.957974</v>
      </c>
      <c r="AI24" t="s">
        <v>14</v>
      </c>
      <c r="AJ24">
        <v>10</v>
      </c>
      <c r="AK24">
        <v>10</v>
      </c>
      <c r="AP24" s="6"/>
    </row>
    <row r="25" spans="1:42" x14ac:dyDescent="0.25">
      <c r="A25" s="3">
        <v>23</v>
      </c>
      <c r="B25" t="s">
        <v>17</v>
      </c>
      <c r="C25" s="3">
        <v>1</v>
      </c>
      <c r="D25" s="6" t="str">
        <f t="shared" si="0"/>
        <v xml:space="preserve"> </v>
      </c>
      <c r="E25" s="6">
        <f>ROUND(_xlfn.XLOOKUP(B25,'2055_IMP'!$B$2:$B$290,'2055_IMP'!$H$2:$H$290, " "),0)</f>
        <v>5</v>
      </c>
      <c r="F25" s="3">
        <f t="shared" si="1"/>
        <v>5</v>
      </c>
      <c r="G25" s="3">
        <f t="shared" si="2"/>
        <v>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D25" s="9" t="s">
        <v>16</v>
      </c>
      <c r="AE25" s="11">
        <v>1.25162</v>
      </c>
      <c r="AF25" s="11"/>
      <c r="AI25" t="s">
        <v>15</v>
      </c>
      <c r="AJ25">
        <v>17</v>
      </c>
      <c r="AK25">
        <v>17</v>
      </c>
      <c r="AP25" s="6"/>
    </row>
    <row r="26" spans="1:42" x14ac:dyDescent="0.25">
      <c r="A26" s="3">
        <v>24</v>
      </c>
      <c r="B26" t="s">
        <v>18</v>
      </c>
      <c r="C26" s="3">
        <v>30</v>
      </c>
      <c r="D26" s="6">
        <f t="shared" si="0"/>
        <v>50</v>
      </c>
      <c r="E26" s="6">
        <f>ROUND(_xlfn.XLOOKUP(B26,'2055_IMP'!$B$2:$B$290,'2055_IMP'!$H$2:$H$290, " "),0)</f>
        <v>50</v>
      </c>
      <c r="F26" s="3">
        <f t="shared" si="1"/>
        <v>50</v>
      </c>
      <c r="G26" s="3">
        <f t="shared" si="2"/>
        <v>20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D26" s="9" t="s">
        <v>17</v>
      </c>
      <c r="AE26" s="11">
        <v>3.0931600000000001</v>
      </c>
      <c r="AF26" s="11"/>
      <c r="AI26" t="s">
        <v>16</v>
      </c>
      <c r="AP26" s="6"/>
    </row>
    <row r="27" spans="1:42" x14ac:dyDescent="0.25">
      <c r="A27" s="3">
        <v>25</v>
      </c>
      <c r="B27" t="s">
        <v>19</v>
      </c>
      <c r="C27" s="3">
        <v>3</v>
      </c>
      <c r="D27" s="6">
        <f t="shared" si="0"/>
        <v>17</v>
      </c>
      <c r="E27" s="6">
        <f>ROUND(_xlfn.XLOOKUP(B27,'2055_IMP'!$B$2:$B$290,'2055_IMP'!$H$2:$H$290, " "),0)</f>
        <v>10</v>
      </c>
      <c r="F27" s="3">
        <f t="shared" si="1"/>
        <v>17</v>
      </c>
      <c r="G27" s="3">
        <f t="shared" si="2"/>
        <v>14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D27" s="9" t="s">
        <v>18</v>
      </c>
      <c r="AE27" s="11">
        <v>51.144240000000003</v>
      </c>
      <c r="AF27" s="11">
        <v>74.304323999999994</v>
      </c>
      <c r="AI27" t="s">
        <v>17</v>
      </c>
      <c r="AP27" s="6"/>
    </row>
    <row r="28" spans="1:42" x14ac:dyDescent="0.25">
      <c r="A28" s="3">
        <v>26</v>
      </c>
      <c r="B28" t="s">
        <v>20</v>
      </c>
      <c r="C28" s="3">
        <v>1</v>
      </c>
      <c r="D28" s="6">
        <f t="shared" si="0"/>
        <v>16</v>
      </c>
      <c r="E28" s="6">
        <f>ROUND(_xlfn.XLOOKUP(B28,'2055_IMP'!$B$2:$B$290,'2055_IMP'!$H$2:$H$290, " "),0)</f>
        <v>16</v>
      </c>
      <c r="F28" s="3">
        <f t="shared" si="1"/>
        <v>16</v>
      </c>
      <c r="G28" s="3">
        <f t="shared" si="2"/>
        <v>15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D28" s="9" t="s">
        <v>19</v>
      </c>
      <c r="AE28" s="11">
        <v>11.918774000000001</v>
      </c>
      <c r="AF28" s="11">
        <v>32.845253</v>
      </c>
      <c r="AI28" t="s">
        <v>18</v>
      </c>
      <c r="AJ28">
        <v>30</v>
      </c>
      <c r="AK28">
        <v>50</v>
      </c>
      <c r="AP28" s="6"/>
    </row>
    <row r="29" spans="1:42" x14ac:dyDescent="0.25">
      <c r="A29" s="3">
        <v>27</v>
      </c>
      <c r="B29" t="s">
        <v>21</v>
      </c>
      <c r="C29" s="3">
        <v>2</v>
      </c>
      <c r="D29" s="6">
        <f t="shared" si="0"/>
        <v>20</v>
      </c>
      <c r="E29" s="6">
        <f>ROUND(_xlfn.XLOOKUP(B29,'2055_IMP'!$B$2:$B$290,'2055_IMP'!$H$2:$H$290, " "),0)</f>
        <v>6</v>
      </c>
      <c r="F29" s="3">
        <f t="shared" si="1"/>
        <v>20</v>
      </c>
      <c r="G29" s="3">
        <f t="shared" si="2"/>
        <v>18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D29" s="9" t="s">
        <v>20</v>
      </c>
      <c r="AE29" s="11">
        <v>29.343406999999999</v>
      </c>
      <c r="AF29" s="11">
        <v>30.390756</v>
      </c>
      <c r="AI29" t="s">
        <v>19</v>
      </c>
      <c r="AJ29">
        <v>17</v>
      </c>
      <c r="AK29">
        <v>17</v>
      </c>
      <c r="AP29" s="6"/>
    </row>
    <row r="30" spans="1:42" x14ac:dyDescent="0.25">
      <c r="A30" s="3">
        <v>28</v>
      </c>
      <c r="B30" t="s">
        <v>22</v>
      </c>
      <c r="C30" s="3">
        <v>1</v>
      </c>
      <c r="D30" s="6">
        <f t="shared" si="0"/>
        <v>16</v>
      </c>
      <c r="E30" s="6">
        <f>ROUND(_xlfn.XLOOKUP(B30,'2055_IMP'!$B$2:$B$290,'2055_IMP'!$H$2:$H$290, " "),0)</f>
        <v>4</v>
      </c>
      <c r="F30" s="3">
        <f t="shared" si="1"/>
        <v>16</v>
      </c>
      <c r="G30" s="3">
        <f t="shared" si="2"/>
        <v>15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D30" s="9" t="s">
        <v>21</v>
      </c>
      <c r="AE30" s="11">
        <v>34.681441999999997</v>
      </c>
      <c r="AF30" s="11">
        <v>34.381371000000001</v>
      </c>
      <c r="AI30" t="s">
        <v>20</v>
      </c>
      <c r="AJ30">
        <v>16</v>
      </c>
      <c r="AK30">
        <v>16</v>
      </c>
      <c r="AP30" s="6"/>
    </row>
    <row r="31" spans="1:42" x14ac:dyDescent="0.25">
      <c r="A31" s="3">
        <v>29</v>
      </c>
      <c r="B31" t="s">
        <v>23</v>
      </c>
      <c r="C31" s="3">
        <v>4</v>
      </c>
      <c r="D31" s="6">
        <f t="shared" si="0"/>
        <v>26</v>
      </c>
      <c r="E31" s="6">
        <f>ROUND(_xlfn.XLOOKUP(B31,'2055_IMP'!$B$2:$B$290,'2055_IMP'!$H$2:$H$290, " "),0)</f>
        <v>25</v>
      </c>
      <c r="F31" s="3">
        <f t="shared" si="1"/>
        <v>26</v>
      </c>
      <c r="G31" s="3">
        <f t="shared" si="2"/>
        <v>22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D31" s="9" t="s">
        <v>22</v>
      </c>
      <c r="AE31" s="11">
        <v>27.692063999999998</v>
      </c>
      <c r="AF31" s="11">
        <v>27.683323999999999</v>
      </c>
      <c r="AI31" t="s">
        <v>21</v>
      </c>
      <c r="AJ31">
        <v>20</v>
      </c>
      <c r="AK31">
        <v>20</v>
      </c>
      <c r="AP31" s="6"/>
    </row>
    <row r="32" spans="1:42" x14ac:dyDescent="0.25">
      <c r="A32" s="3">
        <v>30</v>
      </c>
      <c r="B32" t="s">
        <v>24</v>
      </c>
      <c r="C32" s="3">
        <v>42</v>
      </c>
      <c r="D32" s="6">
        <f t="shared" si="0"/>
        <v>50</v>
      </c>
      <c r="E32" s="6">
        <f>ROUND(_xlfn.XLOOKUP(B32,'2055_IMP'!$B$2:$B$290,'2055_IMP'!$H$2:$H$290, " "),0)</f>
        <v>60</v>
      </c>
      <c r="F32" s="3">
        <f t="shared" si="1"/>
        <v>60</v>
      </c>
      <c r="G32" s="3">
        <f t="shared" si="2"/>
        <v>18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D32" s="9" t="s">
        <v>23</v>
      </c>
      <c r="AE32" s="11">
        <v>32.998300999999998</v>
      </c>
      <c r="AF32" s="11">
        <v>45.751126999999997</v>
      </c>
      <c r="AI32" t="s">
        <v>22</v>
      </c>
      <c r="AJ32">
        <v>16</v>
      </c>
      <c r="AK32">
        <v>16</v>
      </c>
      <c r="AP32" s="6"/>
    </row>
    <row r="33" spans="1:42" x14ac:dyDescent="0.25">
      <c r="A33" s="3">
        <v>31</v>
      </c>
      <c r="B33" t="s">
        <v>25</v>
      </c>
      <c r="C33" s="3">
        <v>1</v>
      </c>
      <c r="D33" s="6">
        <f t="shared" si="0"/>
        <v>8</v>
      </c>
      <c r="E33" s="6">
        <f>ROUND(_xlfn.XLOOKUP(B33,'2055_IMP'!$B$2:$B$290,'2055_IMP'!$H$2:$H$290, " "),0)</f>
        <v>9</v>
      </c>
      <c r="F33" s="3">
        <f t="shared" si="1"/>
        <v>9</v>
      </c>
      <c r="G33" s="3">
        <f t="shared" si="2"/>
        <v>8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D33" s="9" t="s">
        <v>24</v>
      </c>
      <c r="AE33" s="11">
        <v>53.101968999999997</v>
      </c>
      <c r="AF33" s="11">
        <v>54.036048000000001</v>
      </c>
      <c r="AI33" t="s">
        <v>23</v>
      </c>
      <c r="AJ33">
        <v>18</v>
      </c>
      <c r="AK33">
        <v>26</v>
      </c>
      <c r="AP33" s="6"/>
    </row>
    <row r="34" spans="1:42" x14ac:dyDescent="0.25">
      <c r="A34" s="3">
        <v>32</v>
      </c>
      <c r="B34" t="s">
        <v>26</v>
      </c>
      <c r="C34" s="3">
        <v>1</v>
      </c>
      <c r="D34" s="6">
        <f t="shared" si="0"/>
        <v>16</v>
      </c>
      <c r="E34" s="6">
        <f>ROUND(_xlfn.XLOOKUP(B34,'2055_IMP'!$B$2:$B$290,'2055_IMP'!$H$2:$H$290, " "),0)</f>
        <v>16</v>
      </c>
      <c r="F34" s="3">
        <f t="shared" si="1"/>
        <v>16</v>
      </c>
      <c r="G34" s="3">
        <f t="shared" si="2"/>
        <v>15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D34" s="9" t="s">
        <v>25</v>
      </c>
      <c r="AE34" s="11">
        <v>3.05477</v>
      </c>
      <c r="AF34" s="11">
        <v>11.647955</v>
      </c>
      <c r="AI34" t="s">
        <v>24</v>
      </c>
      <c r="AJ34">
        <v>50</v>
      </c>
      <c r="AK34">
        <v>50</v>
      </c>
      <c r="AP34" s="6"/>
    </row>
    <row r="35" spans="1:42" x14ac:dyDescent="0.25">
      <c r="A35" s="3">
        <v>33</v>
      </c>
      <c r="B35" t="s">
        <v>27</v>
      </c>
      <c r="C35" s="3">
        <v>3</v>
      </c>
      <c r="D35" s="6">
        <f t="shared" si="0"/>
        <v>19</v>
      </c>
      <c r="E35" s="6">
        <f>ROUND(_xlfn.XLOOKUP(B35,'2055_IMP'!$B$2:$B$290,'2055_IMP'!$H$2:$H$290, " "),0)</f>
        <v>24</v>
      </c>
      <c r="F35" s="3">
        <f t="shared" si="1"/>
        <v>24</v>
      </c>
      <c r="G35" s="3">
        <f t="shared" si="2"/>
        <v>21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D35" s="9" t="s">
        <v>26</v>
      </c>
      <c r="AE35" s="11">
        <v>15.562099</v>
      </c>
      <c r="AF35" s="11">
        <v>29.829234</v>
      </c>
      <c r="AI35" t="s">
        <v>25</v>
      </c>
      <c r="AJ35">
        <v>8</v>
      </c>
      <c r="AK35">
        <v>8</v>
      </c>
      <c r="AP35" s="6"/>
    </row>
    <row r="36" spans="1:42" x14ac:dyDescent="0.25">
      <c r="A36" s="3">
        <v>34</v>
      </c>
      <c r="B36" t="s">
        <v>28</v>
      </c>
      <c r="C36" s="3">
        <v>3</v>
      </c>
      <c r="D36" s="6" t="str">
        <f t="shared" si="0"/>
        <v xml:space="preserve"> </v>
      </c>
      <c r="E36" s="6">
        <f>ROUND(_xlfn.XLOOKUP(B36,'2055_IMP'!$B$2:$B$290,'2055_IMP'!$H$2:$H$290, " "),0)</f>
        <v>12</v>
      </c>
      <c r="F36" s="3">
        <f t="shared" si="1"/>
        <v>12</v>
      </c>
      <c r="G36" s="3">
        <f t="shared" si="2"/>
        <v>9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D36" s="9" t="s">
        <v>27</v>
      </c>
      <c r="AE36" s="11">
        <v>32.984378</v>
      </c>
      <c r="AF36" s="11">
        <v>33.224530999999999</v>
      </c>
      <c r="AI36" t="s">
        <v>26</v>
      </c>
      <c r="AJ36">
        <v>16</v>
      </c>
      <c r="AK36">
        <v>16</v>
      </c>
      <c r="AP36" s="6"/>
    </row>
    <row r="37" spans="1:42" x14ac:dyDescent="0.25">
      <c r="A37" s="3">
        <v>35</v>
      </c>
      <c r="B37" t="s">
        <v>29</v>
      </c>
      <c r="C37" s="3">
        <v>1</v>
      </c>
      <c r="D37" s="6">
        <f t="shared" si="0"/>
        <v>13</v>
      </c>
      <c r="E37" s="6">
        <f>ROUND(_xlfn.XLOOKUP(B37,'2055_IMP'!$B$2:$B$290,'2055_IMP'!$H$2:$H$290, " "),0)</f>
        <v>3</v>
      </c>
      <c r="F37" s="3">
        <f t="shared" si="1"/>
        <v>13</v>
      </c>
      <c r="G37" s="3">
        <f t="shared" si="2"/>
        <v>12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D37" s="9" t="s">
        <v>28</v>
      </c>
      <c r="AE37" s="11">
        <v>6.8413560000000002</v>
      </c>
      <c r="AF37" s="11"/>
      <c r="AI37" t="s">
        <v>27</v>
      </c>
      <c r="AJ37">
        <v>19</v>
      </c>
      <c r="AK37">
        <v>19</v>
      </c>
      <c r="AP37" s="6"/>
    </row>
    <row r="38" spans="1:42" x14ac:dyDescent="0.25">
      <c r="A38" s="3">
        <v>36</v>
      </c>
      <c r="B38" t="s">
        <v>30</v>
      </c>
      <c r="C38" s="3">
        <v>1</v>
      </c>
      <c r="D38" s="6">
        <f t="shared" si="0"/>
        <v>15</v>
      </c>
      <c r="E38" s="6">
        <f>ROUND(_xlfn.XLOOKUP(B38,'2055_IMP'!$B$2:$B$290,'2055_IMP'!$H$2:$H$290, " "),0)</f>
        <v>3</v>
      </c>
      <c r="F38" s="3">
        <f t="shared" si="1"/>
        <v>15</v>
      </c>
      <c r="G38" s="3">
        <f t="shared" si="2"/>
        <v>14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D38" s="9" t="s">
        <v>29</v>
      </c>
      <c r="AE38" s="11">
        <v>12.060141</v>
      </c>
      <c r="AF38" s="11">
        <v>24.104877999999999</v>
      </c>
      <c r="AI38" t="s">
        <v>28</v>
      </c>
      <c r="AP38" s="6"/>
    </row>
    <row r="39" spans="1:42" x14ac:dyDescent="0.25">
      <c r="A39" s="3">
        <v>37</v>
      </c>
      <c r="B39" t="s">
        <v>31</v>
      </c>
      <c r="C39" s="3">
        <v>1</v>
      </c>
      <c r="D39" s="6" t="str">
        <f t="shared" si="0"/>
        <v xml:space="preserve"> </v>
      </c>
      <c r="E39" s="6">
        <f>ROUND(_xlfn.XLOOKUP(B39,'2055_IMP'!$B$2:$B$290,'2055_IMP'!$H$2:$H$290, " "),0)</f>
        <v>19</v>
      </c>
      <c r="F39" s="3">
        <f t="shared" si="1"/>
        <v>19</v>
      </c>
      <c r="G39" s="3">
        <f t="shared" si="2"/>
        <v>18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D39" s="9" t="s">
        <v>30</v>
      </c>
      <c r="AE39" s="11">
        <v>27.326535</v>
      </c>
      <c r="AF39" s="11">
        <v>27.019528000000001</v>
      </c>
      <c r="AI39" t="s">
        <v>29</v>
      </c>
      <c r="AJ39">
        <v>13</v>
      </c>
      <c r="AK39">
        <v>13</v>
      </c>
      <c r="AP39" s="6"/>
    </row>
    <row r="40" spans="1:42" x14ac:dyDescent="0.25">
      <c r="A40" s="3">
        <v>38</v>
      </c>
      <c r="B40" t="s">
        <v>32</v>
      </c>
      <c r="C40" s="3">
        <v>5</v>
      </c>
      <c r="D40" s="6" t="str">
        <f t="shared" si="0"/>
        <v xml:space="preserve"> </v>
      </c>
      <c r="E40" s="6">
        <f>ROUND(_xlfn.XLOOKUP(B40,'2055_IMP'!$B$2:$B$290,'2055_IMP'!$H$2:$H$290, " "),0)</f>
        <v>35</v>
      </c>
      <c r="F40" s="3">
        <f t="shared" si="1"/>
        <v>35</v>
      </c>
      <c r="G40" s="3">
        <f t="shared" si="2"/>
        <v>30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D40" s="9" t="s">
        <v>31</v>
      </c>
      <c r="AE40" s="11">
        <v>4.3827360000000004</v>
      </c>
      <c r="AF40" s="11"/>
      <c r="AI40" t="s">
        <v>30</v>
      </c>
      <c r="AJ40">
        <v>15</v>
      </c>
      <c r="AK40">
        <v>15</v>
      </c>
      <c r="AP40" s="6"/>
    </row>
    <row r="41" spans="1:42" x14ac:dyDescent="0.25">
      <c r="A41" s="3">
        <v>39</v>
      </c>
      <c r="B41" t="s">
        <v>33</v>
      </c>
      <c r="C41" s="3">
        <v>0</v>
      </c>
      <c r="D41" s="6" t="str">
        <f t="shared" si="0"/>
        <v xml:space="preserve"> </v>
      </c>
      <c r="E41" s="6">
        <f>ROUND(_xlfn.XLOOKUP(B41,'2055_IMP'!$B$2:$B$290,'2055_IMP'!$H$2:$H$290, " "),0)</f>
        <v>2</v>
      </c>
      <c r="F41" s="3">
        <f t="shared" si="1"/>
        <v>2</v>
      </c>
      <c r="G41" s="3">
        <f t="shared" si="2"/>
        <v>2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D41" s="9" t="s">
        <v>32</v>
      </c>
      <c r="AE41" s="11">
        <v>8.7700589999999998</v>
      </c>
      <c r="AF41" s="11"/>
      <c r="AI41" t="s">
        <v>31</v>
      </c>
      <c r="AP41" s="6"/>
    </row>
    <row r="42" spans="1:42" x14ac:dyDescent="0.25">
      <c r="A42" s="3">
        <v>40</v>
      </c>
      <c r="B42" t="s">
        <v>34</v>
      </c>
      <c r="C42" s="3">
        <v>2</v>
      </c>
      <c r="D42" s="6">
        <f t="shared" si="0"/>
        <v>10</v>
      </c>
      <c r="E42" s="6">
        <f>ROUND(_xlfn.XLOOKUP(B42,'2055_IMP'!$B$2:$B$290,'2055_IMP'!$H$2:$H$290, " "),0)</f>
        <v>12</v>
      </c>
      <c r="F42" s="3">
        <f t="shared" si="1"/>
        <v>12</v>
      </c>
      <c r="G42" s="3">
        <f t="shared" si="2"/>
        <v>10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D42" s="9" t="s">
        <v>33</v>
      </c>
      <c r="AE42" s="11">
        <v>2.9058250000000001</v>
      </c>
      <c r="AF42" s="11"/>
      <c r="AI42" t="s">
        <v>32</v>
      </c>
      <c r="AP42" s="6"/>
    </row>
    <row r="43" spans="1:42" x14ac:dyDescent="0.25">
      <c r="A43" s="3">
        <v>41</v>
      </c>
      <c r="B43" t="s">
        <v>35</v>
      </c>
      <c r="C43" s="3">
        <v>5</v>
      </c>
      <c r="D43" s="6">
        <f t="shared" si="0"/>
        <v>13</v>
      </c>
      <c r="E43" s="6">
        <f>ROUND(_xlfn.XLOOKUP(B43,'2055_IMP'!$B$2:$B$290,'2055_IMP'!$H$2:$H$290, " "),0)</f>
        <v>13</v>
      </c>
      <c r="F43" s="3">
        <f t="shared" si="1"/>
        <v>13</v>
      </c>
      <c r="G43" s="3">
        <f t="shared" si="2"/>
        <v>8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D43" s="9" t="s">
        <v>34</v>
      </c>
      <c r="AE43" s="11">
        <v>11.012313000000001</v>
      </c>
      <c r="AF43" s="11">
        <v>17.168412</v>
      </c>
      <c r="AI43" t="s">
        <v>33</v>
      </c>
      <c r="AP43" s="6"/>
    </row>
    <row r="44" spans="1:42" x14ac:dyDescent="0.25">
      <c r="A44" s="3">
        <v>42</v>
      </c>
      <c r="B44" t="s">
        <v>36</v>
      </c>
      <c r="C44" s="3">
        <v>4</v>
      </c>
      <c r="D44" s="6">
        <f t="shared" si="0"/>
        <v>26</v>
      </c>
      <c r="E44" s="6">
        <f>ROUND(_xlfn.XLOOKUP(B44,'2055_IMP'!$B$2:$B$290,'2055_IMP'!$H$2:$H$290, " "),0)</f>
        <v>15</v>
      </c>
      <c r="F44" s="3">
        <f t="shared" si="1"/>
        <v>26</v>
      </c>
      <c r="G44" s="3">
        <f t="shared" si="2"/>
        <v>22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D44" s="9" t="s">
        <v>35</v>
      </c>
      <c r="AE44" s="11">
        <v>19.064046000000001</v>
      </c>
      <c r="AF44" s="11">
        <v>19.036238999999998</v>
      </c>
      <c r="AI44" t="s">
        <v>34</v>
      </c>
      <c r="AJ44">
        <v>10</v>
      </c>
      <c r="AK44">
        <v>10</v>
      </c>
      <c r="AP44" s="6"/>
    </row>
    <row r="45" spans="1:42" x14ac:dyDescent="0.25">
      <c r="A45" s="3">
        <v>43</v>
      </c>
      <c r="B45" t="s">
        <v>37</v>
      </c>
      <c r="C45" s="3">
        <v>17</v>
      </c>
      <c r="D45" s="6">
        <f t="shared" si="0"/>
        <v>36</v>
      </c>
      <c r="E45" s="6">
        <f>ROUND(_xlfn.XLOOKUP(B45,'2055_IMP'!$B$2:$B$290,'2055_IMP'!$H$2:$H$290, " "),0)</f>
        <v>33</v>
      </c>
      <c r="F45" s="3">
        <f t="shared" si="1"/>
        <v>36</v>
      </c>
      <c r="G45" s="3">
        <f t="shared" si="2"/>
        <v>19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D45" s="9" t="s">
        <v>36</v>
      </c>
      <c r="AE45" s="11">
        <v>11.479441</v>
      </c>
      <c r="AF45" s="11">
        <v>37.622185000000002</v>
      </c>
      <c r="AI45" t="s">
        <v>35</v>
      </c>
      <c r="AJ45">
        <v>13</v>
      </c>
      <c r="AK45">
        <v>13</v>
      </c>
      <c r="AP45" s="6"/>
    </row>
    <row r="46" spans="1:42" x14ac:dyDescent="0.25">
      <c r="A46" s="3">
        <v>44</v>
      </c>
      <c r="B46" t="s">
        <v>38</v>
      </c>
      <c r="C46" s="3">
        <v>2</v>
      </c>
      <c r="D46" s="6">
        <f t="shared" si="0"/>
        <v>18</v>
      </c>
      <c r="E46" s="6">
        <f>ROUND(_xlfn.XLOOKUP(B46,'2055_IMP'!$B$2:$B$290,'2055_IMP'!$H$2:$H$290, " "),0)</f>
        <v>20</v>
      </c>
      <c r="F46" s="3">
        <f t="shared" si="1"/>
        <v>20</v>
      </c>
      <c r="G46" s="3">
        <f t="shared" si="2"/>
        <v>18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D46" s="9" t="s">
        <v>37</v>
      </c>
      <c r="AE46" s="11">
        <v>21.514634000000001</v>
      </c>
      <c r="AF46" s="11">
        <v>45.360655000000001</v>
      </c>
      <c r="AI46" t="s">
        <v>36</v>
      </c>
      <c r="AJ46">
        <v>26</v>
      </c>
      <c r="AK46">
        <v>26</v>
      </c>
      <c r="AP46" s="6"/>
    </row>
    <row r="47" spans="1:42" x14ac:dyDescent="0.25">
      <c r="A47" s="3">
        <v>45</v>
      </c>
      <c r="B47" t="s">
        <v>39</v>
      </c>
      <c r="C47" s="3">
        <v>1</v>
      </c>
      <c r="D47" s="6">
        <f t="shared" si="0"/>
        <v>7</v>
      </c>
      <c r="E47" s="6">
        <f>ROUND(_xlfn.XLOOKUP(B47,'2055_IMP'!$B$2:$B$290,'2055_IMP'!$H$2:$H$290, " "),0)</f>
        <v>14</v>
      </c>
      <c r="F47" s="3">
        <f t="shared" si="1"/>
        <v>14</v>
      </c>
      <c r="G47" s="3">
        <f t="shared" si="2"/>
        <v>13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D47" s="9" t="s">
        <v>38</v>
      </c>
      <c r="AE47" s="11">
        <v>17.858191999999999</v>
      </c>
      <c r="AF47" s="11">
        <v>31.758832000000002</v>
      </c>
      <c r="AI47" t="s">
        <v>37</v>
      </c>
      <c r="AJ47">
        <v>36</v>
      </c>
      <c r="AK47">
        <v>36</v>
      </c>
      <c r="AP47" s="6"/>
    </row>
    <row r="48" spans="1:42" x14ac:dyDescent="0.25">
      <c r="A48" s="3">
        <v>46</v>
      </c>
      <c r="B48" t="s">
        <v>40</v>
      </c>
      <c r="C48" s="3">
        <v>1</v>
      </c>
      <c r="D48" s="6">
        <f t="shared" si="0"/>
        <v>7</v>
      </c>
      <c r="E48" s="6">
        <f>ROUND(_xlfn.XLOOKUP(B48,'2055_IMP'!$B$2:$B$290,'2055_IMP'!$H$2:$H$290, " "),0)</f>
        <v>18</v>
      </c>
      <c r="F48" s="3">
        <f t="shared" si="1"/>
        <v>18</v>
      </c>
      <c r="G48" s="3">
        <f t="shared" si="2"/>
        <v>17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D48" s="9" t="s">
        <v>39</v>
      </c>
      <c r="AE48" s="11">
        <v>8.5614000000000008</v>
      </c>
      <c r="AF48" s="11">
        <v>11.389537000000001</v>
      </c>
      <c r="AI48" t="s">
        <v>38</v>
      </c>
      <c r="AJ48">
        <v>11</v>
      </c>
      <c r="AK48">
        <v>18</v>
      </c>
      <c r="AP48" s="6"/>
    </row>
    <row r="49" spans="1:42" x14ac:dyDescent="0.25">
      <c r="A49" s="3">
        <v>47</v>
      </c>
      <c r="B49" t="s">
        <v>41</v>
      </c>
      <c r="C49" s="3">
        <v>1</v>
      </c>
      <c r="D49" s="6">
        <f t="shared" si="0"/>
        <v>7</v>
      </c>
      <c r="E49" s="6">
        <f>ROUND(_xlfn.XLOOKUP(B49,'2055_IMP'!$B$2:$B$290,'2055_IMP'!$H$2:$H$290, " "),0)</f>
        <v>13</v>
      </c>
      <c r="F49" s="3">
        <f t="shared" si="1"/>
        <v>13</v>
      </c>
      <c r="G49" s="3">
        <f t="shared" si="2"/>
        <v>12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D49" s="9" t="s">
        <v>40</v>
      </c>
      <c r="AE49" s="11">
        <v>12.288332</v>
      </c>
      <c r="AF49" s="11">
        <v>12.019275</v>
      </c>
      <c r="AI49" t="s">
        <v>39</v>
      </c>
      <c r="AJ49">
        <v>7</v>
      </c>
      <c r="AK49">
        <v>7</v>
      </c>
      <c r="AP49" s="6"/>
    </row>
    <row r="50" spans="1:42" x14ac:dyDescent="0.25">
      <c r="A50" s="3">
        <v>48</v>
      </c>
      <c r="B50" t="s">
        <v>42</v>
      </c>
      <c r="C50" s="3">
        <v>0</v>
      </c>
      <c r="D50" s="6">
        <f t="shared" si="0"/>
        <v>7</v>
      </c>
      <c r="E50" s="6">
        <f>ROUND(_xlfn.XLOOKUP(B50,'2055_IMP'!$B$2:$B$290,'2055_IMP'!$H$2:$H$290, " "),0)</f>
        <v>7</v>
      </c>
      <c r="F50" s="3">
        <f t="shared" si="1"/>
        <v>7</v>
      </c>
      <c r="G50" s="3">
        <f t="shared" si="2"/>
        <v>7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D50" s="9" t="s">
        <v>41</v>
      </c>
      <c r="AE50" s="11">
        <v>12.486514</v>
      </c>
      <c r="AF50" s="11">
        <v>12.682426</v>
      </c>
      <c r="AI50" t="s">
        <v>40</v>
      </c>
      <c r="AJ50">
        <v>7</v>
      </c>
      <c r="AK50">
        <v>7</v>
      </c>
      <c r="AP50" s="6"/>
    </row>
    <row r="51" spans="1:42" x14ac:dyDescent="0.25">
      <c r="A51" s="3">
        <v>49</v>
      </c>
      <c r="B51" t="s">
        <v>43</v>
      </c>
      <c r="C51" s="3">
        <v>0</v>
      </c>
      <c r="D51" s="6">
        <f t="shared" si="0"/>
        <v>12</v>
      </c>
      <c r="E51" s="6">
        <f>ROUND(_xlfn.XLOOKUP(B51,'2055_IMP'!$B$2:$B$290,'2055_IMP'!$H$2:$H$290, " "),0)</f>
        <v>5</v>
      </c>
      <c r="F51" s="3">
        <f t="shared" si="1"/>
        <v>12</v>
      </c>
      <c r="G51" s="3">
        <f t="shared" si="2"/>
        <v>12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D51" s="9" t="s">
        <v>42</v>
      </c>
      <c r="AE51" s="11">
        <v>12.246575999999999</v>
      </c>
      <c r="AF51" s="11">
        <v>12.108727</v>
      </c>
      <c r="AI51" t="s">
        <v>41</v>
      </c>
      <c r="AJ51">
        <v>7</v>
      </c>
      <c r="AK51">
        <v>7</v>
      </c>
      <c r="AP51" s="6"/>
    </row>
    <row r="52" spans="1:42" x14ac:dyDescent="0.25">
      <c r="A52" s="3">
        <v>50</v>
      </c>
      <c r="B52" t="s">
        <v>44</v>
      </c>
      <c r="C52" s="3">
        <v>1</v>
      </c>
      <c r="D52" s="6">
        <f t="shared" si="0"/>
        <v>15</v>
      </c>
      <c r="E52" s="6">
        <f>ROUND(_xlfn.XLOOKUP(B52,'2055_IMP'!$B$2:$B$290,'2055_IMP'!$H$2:$H$290, " "),0)</f>
        <v>10</v>
      </c>
      <c r="F52" s="3">
        <f t="shared" si="1"/>
        <v>15</v>
      </c>
      <c r="G52" s="3">
        <f t="shared" si="2"/>
        <v>14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D52" s="9" t="s">
        <v>43</v>
      </c>
      <c r="AE52" s="11">
        <v>22.730996000000001</v>
      </c>
      <c r="AF52" s="11">
        <v>22.835691000000001</v>
      </c>
      <c r="AI52" t="s">
        <v>42</v>
      </c>
      <c r="AJ52">
        <v>7</v>
      </c>
      <c r="AK52">
        <v>7</v>
      </c>
      <c r="AP52" s="6"/>
    </row>
    <row r="53" spans="1:42" x14ac:dyDescent="0.25">
      <c r="A53" s="3">
        <v>51</v>
      </c>
      <c r="B53" t="s">
        <v>45</v>
      </c>
      <c r="C53" s="3">
        <v>4</v>
      </c>
      <c r="D53" s="6">
        <f t="shared" si="0"/>
        <v>17</v>
      </c>
      <c r="E53" s="6">
        <f>ROUND(_xlfn.XLOOKUP(B53,'2055_IMP'!$B$2:$B$290,'2055_IMP'!$H$2:$H$290, " "),0)</f>
        <v>21</v>
      </c>
      <c r="F53" s="3">
        <f t="shared" si="1"/>
        <v>21</v>
      </c>
      <c r="G53" s="3">
        <f t="shared" si="2"/>
        <v>17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D53" s="9" t="s">
        <v>44</v>
      </c>
      <c r="AE53" s="11">
        <v>17.131806000000001</v>
      </c>
      <c r="AF53" s="11">
        <v>27.429811999999998</v>
      </c>
      <c r="AI53" t="s">
        <v>43</v>
      </c>
      <c r="AJ53">
        <v>12</v>
      </c>
      <c r="AK53">
        <v>12</v>
      </c>
      <c r="AP53" s="6"/>
    </row>
    <row r="54" spans="1:42" x14ac:dyDescent="0.25">
      <c r="A54" s="3">
        <v>52</v>
      </c>
      <c r="B54" t="s">
        <v>46</v>
      </c>
      <c r="C54" s="3">
        <v>0</v>
      </c>
      <c r="D54" s="6" t="str">
        <f t="shared" si="0"/>
        <v xml:space="preserve"> </v>
      </c>
      <c r="E54" s="6">
        <f>ROUND(_xlfn.XLOOKUP(B54,'2055_IMP'!$B$2:$B$290,'2055_IMP'!$H$2:$H$290, " "),0)</f>
        <v>3</v>
      </c>
      <c r="F54" s="3">
        <f t="shared" si="1"/>
        <v>3</v>
      </c>
      <c r="G54" s="3">
        <f t="shared" si="2"/>
        <v>3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D54" s="9" t="s">
        <v>45</v>
      </c>
      <c r="AE54" s="11">
        <v>23.754387999999999</v>
      </c>
      <c r="AF54" s="11">
        <v>29.435016000000001</v>
      </c>
      <c r="AI54" t="s">
        <v>44</v>
      </c>
      <c r="AJ54">
        <v>10</v>
      </c>
      <c r="AK54">
        <v>15</v>
      </c>
      <c r="AP54" s="6"/>
    </row>
    <row r="55" spans="1:42" x14ac:dyDescent="0.25">
      <c r="A55" s="3">
        <v>53</v>
      </c>
      <c r="B55" t="s">
        <v>47</v>
      </c>
      <c r="C55" s="3">
        <v>1</v>
      </c>
      <c r="D55" s="6" t="str">
        <f t="shared" si="0"/>
        <v xml:space="preserve"> </v>
      </c>
      <c r="E55" s="6">
        <f>ROUND(_xlfn.XLOOKUP(B55,'2055_IMP'!$B$2:$B$290,'2055_IMP'!$H$2:$H$290, " "),0)</f>
        <v>2</v>
      </c>
      <c r="F55" s="3">
        <f t="shared" si="1"/>
        <v>2</v>
      </c>
      <c r="G55" s="3">
        <f t="shared" si="2"/>
        <v>1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D55" s="9" t="s">
        <v>46</v>
      </c>
      <c r="AE55" s="11">
        <v>2.4303140000000001</v>
      </c>
      <c r="AF55" s="11"/>
      <c r="AI55" t="s">
        <v>45</v>
      </c>
      <c r="AJ55">
        <v>14</v>
      </c>
      <c r="AK55">
        <v>17</v>
      </c>
      <c r="AP55" s="6"/>
    </row>
    <row r="56" spans="1:42" x14ac:dyDescent="0.25">
      <c r="A56" s="3">
        <v>54</v>
      </c>
      <c r="B56" t="s">
        <v>48</v>
      </c>
      <c r="C56" s="3">
        <v>1</v>
      </c>
      <c r="D56" s="6" t="str">
        <f t="shared" si="0"/>
        <v xml:space="preserve"> </v>
      </c>
      <c r="E56" s="6">
        <f>ROUND(_xlfn.XLOOKUP(B56,'2055_IMP'!$B$2:$B$290,'2055_IMP'!$H$2:$H$290, " "),0)</f>
        <v>3</v>
      </c>
      <c r="F56" s="3">
        <f t="shared" si="1"/>
        <v>3</v>
      </c>
      <c r="G56" s="3">
        <f t="shared" si="2"/>
        <v>2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D56" s="9" t="s">
        <v>47</v>
      </c>
      <c r="AE56" s="11">
        <v>2.6039080000000001</v>
      </c>
      <c r="AF56" s="11"/>
      <c r="AI56" t="s">
        <v>46</v>
      </c>
      <c r="AP56" s="6"/>
    </row>
    <row r="57" spans="1:42" x14ac:dyDescent="0.25">
      <c r="A57" s="3">
        <v>55</v>
      </c>
      <c r="B57" t="s">
        <v>49</v>
      </c>
      <c r="C57" s="3">
        <v>1</v>
      </c>
      <c r="D57" s="6">
        <f t="shared" si="0"/>
        <v>11</v>
      </c>
      <c r="E57" s="6">
        <f>ROUND(_xlfn.XLOOKUP(B57,'2055_IMP'!$B$2:$B$290,'2055_IMP'!$H$2:$H$290, " "),0)</f>
        <v>8</v>
      </c>
      <c r="F57" s="3">
        <f t="shared" si="1"/>
        <v>11</v>
      </c>
      <c r="G57" s="3">
        <f t="shared" si="2"/>
        <v>10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D57" s="9" t="s">
        <v>48</v>
      </c>
      <c r="AE57" s="11">
        <v>2.660774</v>
      </c>
      <c r="AF57" s="11"/>
      <c r="AI57" t="s">
        <v>47</v>
      </c>
      <c r="AP57" s="6"/>
    </row>
    <row r="58" spans="1:42" x14ac:dyDescent="0.25">
      <c r="A58" s="3">
        <v>56</v>
      </c>
      <c r="B58" t="s">
        <v>50</v>
      </c>
      <c r="C58" s="3">
        <v>0</v>
      </c>
      <c r="D58" s="6">
        <f t="shared" si="0"/>
        <v>9</v>
      </c>
      <c r="E58" s="6">
        <f>ROUND(_xlfn.XLOOKUP(B58,'2055_IMP'!$B$2:$B$290,'2055_IMP'!$H$2:$H$290, " "),0)</f>
        <v>10</v>
      </c>
      <c r="F58" s="3">
        <f t="shared" si="1"/>
        <v>10</v>
      </c>
      <c r="G58" s="3">
        <f t="shared" si="2"/>
        <v>10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D58" s="9" t="s">
        <v>49</v>
      </c>
      <c r="AE58" s="11">
        <v>8.5095259999999993</v>
      </c>
      <c r="AF58" s="11">
        <v>18.726258999999999</v>
      </c>
      <c r="AI58" t="s">
        <v>48</v>
      </c>
      <c r="AP58" s="6"/>
    </row>
    <row r="59" spans="1:42" x14ac:dyDescent="0.25">
      <c r="A59" s="3">
        <v>57</v>
      </c>
      <c r="B59" t="s">
        <v>51</v>
      </c>
      <c r="C59" s="3">
        <v>0</v>
      </c>
      <c r="D59" s="6">
        <f t="shared" si="0"/>
        <v>12</v>
      </c>
      <c r="E59" s="6">
        <f>ROUND(_xlfn.XLOOKUP(B59,'2055_IMP'!$B$2:$B$290,'2055_IMP'!$H$2:$H$290, " "),0)</f>
        <v>3</v>
      </c>
      <c r="F59" s="3">
        <f t="shared" si="1"/>
        <v>12</v>
      </c>
      <c r="G59" s="3">
        <f t="shared" si="2"/>
        <v>12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D59" s="9" t="s">
        <v>50</v>
      </c>
      <c r="AE59" s="11">
        <v>0.922184</v>
      </c>
      <c r="AF59" s="11">
        <v>17.654866999999999</v>
      </c>
      <c r="AI59" t="s">
        <v>49</v>
      </c>
      <c r="AJ59">
        <v>11</v>
      </c>
      <c r="AK59">
        <v>11</v>
      </c>
      <c r="AP59" s="6"/>
    </row>
    <row r="60" spans="1:42" x14ac:dyDescent="0.25">
      <c r="A60" s="3">
        <v>58</v>
      </c>
      <c r="B60" t="s">
        <v>52</v>
      </c>
      <c r="C60" s="3">
        <v>1</v>
      </c>
      <c r="D60" s="6">
        <f t="shared" si="0"/>
        <v>13</v>
      </c>
      <c r="E60" s="6">
        <f>ROUND(_xlfn.XLOOKUP(B60,'2055_IMP'!$B$2:$B$290,'2055_IMP'!$H$2:$H$290, " "),0)</f>
        <v>6</v>
      </c>
      <c r="F60" s="3">
        <f t="shared" si="1"/>
        <v>13</v>
      </c>
      <c r="G60" s="3">
        <f t="shared" si="2"/>
        <v>12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D60" s="9" t="s">
        <v>51</v>
      </c>
      <c r="AE60" s="11">
        <v>16.468792000000001</v>
      </c>
      <c r="AF60" s="11">
        <v>21.728327</v>
      </c>
      <c r="AI60" t="s">
        <v>50</v>
      </c>
      <c r="AJ60">
        <v>9</v>
      </c>
      <c r="AK60">
        <v>9</v>
      </c>
      <c r="AP60" s="6"/>
    </row>
    <row r="61" spans="1:42" x14ac:dyDescent="0.25">
      <c r="A61" s="3">
        <v>59</v>
      </c>
      <c r="B61" t="s">
        <v>53</v>
      </c>
      <c r="C61" s="3">
        <v>1</v>
      </c>
      <c r="D61" s="6">
        <f t="shared" si="0"/>
        <v>19</v>
      </c>
      <c r="E61" s="6">
        <f>ROUND(_xlfn.XLOOKUP(B61,'2055_IMP'!$B$2:$B$290,'2055_IMP'!$H$2:$H$290, " "),0)</f>
        <v>15</v>
      </c>
      <c r="F61" s="3">
        <f t="shared" si="1"/>
        <v>19</v>
      </c>
      <c r="G61" s="3">
        <f t="shared" si="2"/>
        <v>18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D61" s="9" t="s">
        <v>52</v>
      </c>
      <c r="AE61" s="11">
        <v>3.2221470000000001</v>
      </c>
      <c r="AF61" s="11">
        <v>20.542636000000002</v>
      </c>
      <c r="AI61" t="s">
        <v>51</v>
      </c>
      <c r="AJ61">
        <v>12</v>
      </c>
      <c r="AK61">
        <v>12</v>
      </c>
      <c r="AP61" s="6"/>
    </row>
    <row r="62" spans="1:42" x14ac:dyDescent="0.25">
      <c r="A62" s="3">
        <v>60</v>
      </c>
      <c r="B62" t="s">
        <v>54</v>
      </c>
      <c r="C62" s="3">
        <v>2</v>
      </c>
      <c r="D62" s="6">
        <f t="shared" si="0"/>
        <v>27</v>
      </c>
      <c r="E62" s="6">
        <f>ROUND(_xlfn.XLOOKUP(B62,'2055_IMP'!$B$2:$B$290,'2055_IMP'!$H$2:$H$290, " "),0)</f>
        <v>15</v>
      </c>
      <c r="F62" s="3">
        <f t="shared" si="1"/>
        <v>27</v>
      </c>
      <c r="G62" s="3">
        <f t="shared" si="2"/>
        <v>25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D62" s="9" t="s">
        <v>53</v>
      </c>
      <c r="AE62" s="11">
        <v>28.998149000000002</v>
      </c>
      <c r="AF62" s="11">
        <v>35.453293000000002</v>
      </c>
      <c r="AI62" t="s">
        <v>52</v>
      </c>
      <c r="AJ62">
        <v>13</v>
      </c>
      <c r="AK62">
        <v>13</v>
      </c>
      <c r="AP62" s="6"/>
    </row>
    <row r="63" spans="1:42" x14ac:dyDescent="0.25">
      <c r="A63" s="3">
        <v>61</v>
      </c>
      <c r="B63" t="s">
        <v>55</v>
      </c>
      <c r="C63" s="3">
        <v>2</v>
      </c>
      <c r="D63" s="6">
        <f t="shared" si="0"/>
        <v>31</v>
      </c>
      <c r="E63" s="6">
        <f>ROUND(_xlfn.XLOOKUP(B63,'2055_IMP'!$B$2:$B$290,'2055_IMP'!$H$2:$H$290, " "),0)</f>
        <v>21</v>
      </c>
      <c r="F63" s="3">
        <f t="shared" si="1"/>
        <v>31</v>
      </c>
      <c r="G63" s="3">
        <f t="shared" si="2"/>
        <v>29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D63" s="9" t="s">
        <v>54</v>
      </c>
      <c r="AE63" s="11">
        <v>17.556108999999999</v>
      </c>
      <c r="AF63" s="11">
        <v>50.963096</v>
      </c>
      <c r="AI63" t="s">
        <v>53</v>
      </c>
      <c r="AJ63">
        <v>18</v>
      </c>
      <c r="AK63">
        <v>19</v>
      </c>
      <c r="AP63" s="6"/>
    </row>
    <row r="64" spans="1:42" x14ac:dyDescent="0.25">
      <c r="A64" s="3">
        <v>62</v>
      </c>
      <c r="B64" t="s">
        <v>56</v>
      </c>
      <c r="C64" s="3">
        <v>6</v>
      </c>
      <c r="D64" s="6">
        <f t="shared" si="0"/>
        <v>37</v>
      </c>
      <c r="E64" s="6">
        <f>ROUND(_xlfn.XLOOKUP(B64,'2055_IMP'!$B$2:$B$290,'2055_IMP'!$H$2:$H$290, " "),0)</f>
        <v>25</v>
      </c>
      <c r="F64" s="3">
        <f t="shared" si="1"/>
        <v>37</v>
      </c>
      <c r="G64" s="3">
        <f t="shared" si="2"/>
        <v>31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D64" s="9" t="s">
        <v>55</v>
      </c>
      <c r="AE64" s="11">
        <v>36.389386000000002</v>
      </c>
      <c r="AF64" s="11">
        <v>59.395004999999998</v>
      </c>
      <c r="AI64" t="s">
        <v>54</v>
      </c>
      <c r="AJ64">
        <v>21</v>
      </c>
      <c r="AK64">
        <v>27</v>
      </c>
      <c r="AP64" s="6"/>
    </row>
    <row r="65" spans="1:42" x14ac:dyDescent="0.25">
      <c r="A65" s="3">
        <v>63</v>
      </c>
      <c r="B65" t="s">
        <v>57</v>
      </c>
      <c r="C65" s="3">
        <v>2</v>
      </c>
      <c r="D65" s="6">
        <f t="shared" si="0"/>
        <v>45</v>
      </c>
      <c r="E65" s="6">
        <f>ROUND(_xlfn.XLOOKUP(B65,'2055_IMP'!$B$2:$B$290,'2055_IMP'!$H$2:$H$290, " "),0)</f>
        <v>24</v>
      </c>
      <c r="F65" s="3">
        <f t="shared" si="1"/>
        <v>45</v>
      </c>
      <c r="G65" s="3">
        <f t="shared" si="2"/>
        <v>43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D65" s="9" t="s">
        <v>56</v>
      </c>
      <c r="AE65" s="11">
        <v>36.250397</v>
      </c>
      <c r="AF65" s="11">
        <v>61.785656000000003</v>
      </c>
      <c r="AI65" t="s">
        <v>55</v>
      </c>
      <c r="AJ65">
        <v>21</v>
      </c>
      <c r="AK65">
        <v>31</v>
      </c>
      <c r="AP65" s="6"/>
    </row>
    <row r="66" spans="1:42" x14ac:dyDescent="0.25">
      <c r="A66" s="3">
        <v>64</v>
      </c>
      <c r="B66" t="s">
        <v>58</v>
      </c>
      <c r="C66" s="3">
        <v>6</v>
      </c>
      <c r="D66" s="6">
        <f t="shared" si="0"/>
        <v>29</v>
      </c>
      <c r="E66" s="6">
        <f>ROUND(_xlfn.XLOOKUP(B66,'2055_IMP'!$B$2:$B$290,'2055_IMP'!$H$2:$H$290, " "),0)</f>
        <v>34</v>
      </c>
      <c r="F66" s="3">
        <f t="shared" si="1"/>
        <v>34</v>
      </c>
      <c r="G66" s="3">
        <f t="shared" si="2"/>
        <v>28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D66" s="9" t="s">
        <v>57</v>
      </c>
      <c r="AE66" s="11">
        <v>31.491188000000001</v>
      </c>
      <c r="AF66" s="11">
        <v>80.325693000000001</v>
      </c>
      <c r="AI66" t="s">
        <v>56</v>
      </c>
      <c r="AJ66">
        <v>21</v>
      </c>
      <c r="AK66">
        <v>37</v>
      </c>
      <c r="AP66" s="6"/>
    </row>
    <row r="67" spans="1:42" x14ac:dyDescent="0.25">
      <c r="A67" s="3">
        <v>65</v>
      </c>
      <c r="B67" t="s">
        <v>59</v>
      </c>
      <c r="C67" s="3">
        <v>4</v>
      </c>
      <c r="D67" s="6">
        <f t="shared" ref="D67:D130" si="3">IF(_xlfn.XLOOKUP(B67,$AI$5:$AI$293,$AK$5:$AK$293, " ")=0, " ", _xlfn.XLOOKUP(B67,$AI$5:$AI$293,$AK$5:$AK$293, " "))</f>
        <v>24</v>
      </c>
      <c r="E67" s="6">
        <f>ROUND(_xlfn.XLOOKUP(B67,'2055_IMP'!$B$2:$B$290,'2055_IMP'!$H$2:$H$290, " "),0)</f>
        <v>32</v>
      </c>
      <c r="F67" s="3">
        <f t="shared" si="1"/>
        <v>32</v>
      </c>
      <c r="G67" s="3">
        <f t="shared" si="2"/>
        <v>28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D67" s="9" t="s">
        <v>58</v>
      </c>
      <c r="AE67" s="11">
        <v>41.910980000000002</v>
      </c>
      <c r="AF67" s="11">
        <v>51.296563999999996</v>
      </c>
      <c r="AI67" t="s">
        <v>57</v>
      </c>
      <c r="AJ67">
        <v>18</v>
      </c>
      <c r="AK67">
        <v>45</v>
      </c>
      <c r="AP67" s="6"/>
    </row>
    <row r="68" spans="1:42" x14ac:dyDescent="0.25">
      <c r="A68" s="3">
        <v>66</v>
      </c>
      <c r="B68" t="s">
        <v>60</v>
      </c>
      <c r="C68" s="3">
        <v>26</v>
      </c>
      <c r="D68" s="6">
        <f t="shared" si="3"/>
        <v>36</v>
      </c>
      <c r="E68" s="6">
        <f>ROUND(_xlfn.XLOOKUP(B68,'2055_IMP'!$B$2:$B$290,'2055_IMP'!$H$2:$H$290, " "),0)</f>
        <v>42</v>
      </c>
      <c r="F68" s="3">
        <f t="shared" ref="F68:F131" si="4">MAX(C68:E68)</f>
        <v>42</v>
      </c>
      <c r="G68" s="3">
        <f t="shared" ref="G68:G131" si="5">F68-C68</f>
        <v>16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D68" s="9" t="s">
        <v>59</v>
      </c>
      <c r="AE68" s="11">
        <v>36.144202</v>
      </c>
      <c r="AF68" s="11">
        <v>46.305512999999998</v>
      </c>
      <c r="AI68" t="s">
        <v>58</v>
      </c>
      <c r="AJ68">
        <v>23</v>
      </c>
      <c r="AK68">
        <v>29</v>
      </c>
      <c r="AP68" s="6"/>
    </row>
    <row r="69" spans="1:42" x14ac:dyDescent="0.25">
      <c r="A69" s="3">
        <v>67</v>
      </c>
      <c r="B69" t="s">
        <v>61</v>
      </c>
      <c r="C69" s="3">
        <v>39</v>
      </c>
      <c r="D69" s="6">
        <f t="shared" si="3"/>
        <v>50</v>
      </c>
      <c r="E69" s="6">
        <f>ROUND(_xlfn.XLOOKUP(B69,'2055_IMP'!$B$2:$B$290,'2055_IMP'!$H$2:$H$290, " "),0)</f>
        <v>64</v>
      </c>
      <c r="F69" s="3">
        <f t="shared" si="4"/>
        <v>64</v>
      </c>
      <c r="G69" s="3">
        <f t="shared" si="5"/>
        <v>25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D69" s="9" t="s">
        <v>60</v>
      </c>
      <c r="AE69" s="11">
        <v>50.238182999999999</v>
      </c>
      <c r="AF69" s="11">
        <v>55.892960000000002</v>
      </c>
      <c r="AI69" t="s">
        <v>59</v>
      </c>
      <c r="AJ69">
        <v>20</v>
      </c>
      <c r="AK69">
        <v>24</v>
      </c>
      <c r="AP69" s="6"/>
    </row>
    <row r="70" spans="1:42" x14ac:dyDescent="0.25">
      <c r="A70" s="3">
        <v>68</v>
      </c>
      <c r="B70" t="s">
        <v>62</v>
      </c>
      <c r="C70" s="3">
        <v>57</v>
      </c>
      <c r="D70" s="6">
        <f t="shared" si="3"/>
        <v>60</v>
      </c>
      <c r="E70" s="6">
        <f>ROUND(_xlfn.XLOOKUP(B70,'2055_IMP'!$B$2:$B$290,'2055_IMP'!$H$2:$H$290, " "),0)</f>
        <v>59</v>
      </c>
      <c r="F70" s="3">
        <f t="shared" si="4"/>
        <v>60</v>
      </c>
      <c r="G70" s="3">
        <f t="shared" si="5"/>
        <v>3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D70" s="9" t="s">
        <v>61</v>
      </c>
      <c r="AE70" s="11">
        <v>68.437059000000005</v>
      </c>
      <c r="AF70" s="11">
        <v>75.563900000000004</v>
      </c>
      <c r="AI70" t="s">
        <v>60</v>
      </c>
      <c r="AJ70">
        <v>31</v>
      </c>
      <c r="AK70">
        <v>36</v>
      </c>
      <c r="AP70" s="6"/>
    </row>
    <row r="71" spans="1:42" x14ac:dyDescent="0.25">
      <c r="A71" s="3">
        <v>69</v>
      </c>
      <c r="B71" t="s">
        <v>63</v>
      </c>
      <c r="C71" s="3">
        <v>1</v>
      </c>
      <c r="D71" s="6" t="str">
        <f t="shared" si="3"/>
        <v xml:space="preserve"> </v>
      </c>
      <c r="E71" s="6">
        <f>ROUND(_xlfn.XLOOKUP(B71,'2055_IMP'!$B$2:$B$290,'2055_IMP'!$H$2:$H$290, " "),0)</f>
        <v>2</v>
      </c>
      <c r="F71" s="3">
        <f t="shared" si="4"/>
        <v>2</v>
      </c>
      <c r="G71" s="3">
        <f t="shared" si="5"/>
        <v>1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D71" s="9" t="s">
        <v>62</v>
      </c>
      <c r="AE71" s="11">
        <v>68.073205000000002</v>
      </c>
      <c r="AF71" s="11">
        <v>73.787235999999993</v>
      </c>
      <c r="AI71" t="s">
        <v>61</v>
      </c>
      <c r="AJ71">
        <v>44</v>
      </c>
      <c r="AK71">
        <v>50</v>
      </c>
      <c r="AP71" s="6"/>
    </row>
    <row r="72" spans="1:42" x14ac:dyDescent="0.25">
      <c r="A72" s="3">
        <v>70</v>
      </c>
      <c r="B72" t="s">
        <v>64</v>
      </c>
      <c r="C72" s="3">
        <v>1</v>
      </c>
      <c r="D72" s="6">
        <f t="shared" si="3"/>
        <v>11</v>
      </c>
      <c r="E72" s="6">
        <f>ROUND(_xlfn.XLOOKUP(B72,'2055_IMP'!$B$2:$B$290,'2055_IMP'!$H$2:$H$290, " "),0)</f>
        <v>8</v>
      </c>
      <c r="F72" s="3">
        <f t="shared" si="4"/>
        <v>11</v>
      </c>
      <c r="G72" s="3">
        <f t="shared" si="5"/>
        <v>10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D72" s="9" t="s">
        <v>63</v>
      </c>
      <c r="AE72" s="11">
        <v>1.9155789999999999</v>
      </c>
      <c r="AF72" s="11"/>
      <c r="AI72" t="s">
        <v>62</v>
      </c>
      <c r="AJ72">
        <v>49</v>
      </c>
      <c r="AK72">
        <v>60</v>
      </c>
      <c r="AP72" s="6"/>
    </row>
    <row r="73" spans="1:42" x14ac:dyDescent="0.25">
      <c r="A73" s="3">
        <v>71</v>
      </c>
      <c r="B73" t="s">
        <v>65</v>
      </c>
      <c r="C73" s="3">
        <v>2</v>
      </c>
      <c r="D73" s="6">
        <f t="shared" si="3"/>
        <v>12</v>
      </c>
      <c r="E73" s="6">
        <f>ROUND(_xlfn.XLOOKUP(B73,'2055_IMP'!$B$2:$B$290,'2055_IMP'!$H$2:$H$290, " "),0)</f>
        <v>27</v>
      </c>
      <c r="F73" s="3">
        <f t="shared" si="4"/>
        <v>27</v>
      </c>
      <c r="G73" s="3">
        <f t="shared" si="5"/>
        <v>25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D73" s="9" t="s">
        <v>64</v>
      </c>
      <c r="AE73" s="11">
        <v>15.337526</v>
      </c>
      <c r="AF73" s="11">
        <v>20.021585999999999</v>
      </c>
      <c r="AI73" t="s">
        <v>63</v>
      </c>
      <c r="AP73" s="6"/>
    </row>
    <row r="74" spans="1:42" x14ac:dyDescent="0.25">
      <c r="A74" s="3">
        <v>72</v>
      </c>
      <c r="B74" t="s">
        <v>66</v>
      </c>
      <c r="C74" s="3">
        <v>1</v>
      </c>
      <c r="D74" s="6">
        <f t="shared" si="3"/>
        <v>15</v>
      </c>
      <c r="E74" s="6">
        <f>ROUND(_xlfn.XLOOKUP(B74,'2055_IMP'!$B$2:$B$290,'2055_IMP'!$H$2:$H$290, " "),0)</f>
        <v>15</v>
      </c>
      <c r="F74" s="3">
        <f t="shared" si="4"/>
        <v>15</v>
      </c>
      <c r="G74" s="3">
        <f t="shared" si="5"/>
        <v>14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D74" s="9" t="s">
        <v>65</v>
      </c>
      <c r="AE74" s="11">
        <v>19.186087000000001</v>
      </c>
      <c r="AF74" s="11">
        <v>22.035402999999999</v>
      </c>
      <c r="AI74" t="s">
        <v>64</v>
      </c>
      <c r="AJ74">
        <v>11</v>
      </c>
      <c r="AK74">
        <v>11</v>
      </c>
      <c r="AP74" s="6"/>
    </row>
    <row r="75" spans="1:42" x14ac:dyDescent="0.25">
      <c r="A75" s="3">
        <v>73</v>
      </c>
      <c r="B75" t="s">
        <v>67</v>
      </c>
      <c r="C75" s="3">
        <v>2</v>
      </c>
      <c r="D75" s="6">
        <f t="shared" si="3"/>
        <v>21</v>
      </c>
      <c r="E75" s="6">
        <f>ROUND(_xlfn.XLOOKUP(B75,'2055_IMP'!$B$2:$B$290,'2055_IMP'!$H$2:$H$290, " "),0)</f>
        <v>29</v>
      </c>
      <c r="F75" s="3">
        <f t="shared" si="4"/>
        <v>29</v>
      </c>
      <c r="G75" s="3">
        <f t="shared" si="5"/>
        <v>27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D75" s="9" t="s">
        <v>66</v>
      </c>
      <c r="AE75" s="11">
        <v>26.105637999999999</v>
      </c>
      <c r="AF75" s="11">
        <v>28.372146000000001</v>
      </c>
      <c r="AI75" t="s">
        <v>65</v>
      </c>
      <c r="AJ75">
        <v>11</v>
      </c>
      <c r="AK75">
        <v>12</v>
      </c>
      <c r="AP75" s="6"/>
    </row>
    <row r="76" spans="1:42" x14ac:dyDescent="0.25">
      <c r="A76" s="3">
        <v>74</v>
      </c>
      <c r="B76" t="s">
        <v>68</v>
      </c>
      <c r="C76" s="3">
        <v>5</v>
      </c>
      <c r="D76" s="6">
        <f t="shared" si="3"/>
        <v>38</v>
      </c>
      <c r="E76" s="6">
        <f>ROUND(_xlfn.XLOOKUP(B76,'2055_IMP'!$B$2:$B$290,'2055_IMP'!$H$2:$H$290, " "),0)</f>
        <v>33</v>
      </c>
      <c r="F76" s="3">
        <f t="shared" si="4"/>
        <v>38</v>
      </c>
      <c r="G76" s="3">
        <f t="shared" si="5"/>
        <v>33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D76" s="9" t="s">
        <v>67</v>
      </c>
      <c r="AE76" s="11">
        <v>29.601109000000001</v>
      </c>
      <c r="AF76" s="11">
        <v>39.032674999999998</v>
      </c>
      <c r="AI76" t="s">
        <v>66</v>
      </c>
      <c r="AJ76">
        <v>14</v>
      </c>
      <c r="AK76">
        <v>15</v>
      </c>
      <c r="AP76" s="6"/>
    </row>
    <row r="77" spans="1:42" x14ac:dyDescent="0.25">
      <c r="A77" s="3">
        <v>75</v>
      </c>
      <c r="B77" t="s">
        <v>69</v>
      </c>
      <c r="C77" s="3">
        <v>8</v>
      </c>
      <c r="D77" s="6">
        <f t="shared" si="3"/>
        <v>48</v>
      </c>
      <c r="E77" s="6">
        <f>ROUND(_xlfn.XLOOKUP(B77,'2055_IMP'!$B$2:$B$290,'2055_IMP'!$H$2:$H$290, " "),0)</f>
        <v>37</v>
      </c>
      <c r="F77" s="3">
        <f t="shared" si="4"/>
        <v>48</v>
      </c>
      <c r="G77" s="3">
        <f t="shared" si="5"/>
        <v>40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D77" s="9" t="s">
        <v>68</v>
      </c>
      <c r="AE77" s="11">
        <v>29.233004999999999</v>
      </c>
      <c r="AF77" s="11">
        <v>62.510717999999997</v>
      </c>
      <c r="AI77" t="s">
        <v>67</v>
      </c>
      <c r="AJ77">
        <v>16</v>
      </c>
      <c r="AK77">
        <v>21</v>
      </c>
      <c r="AP77" s="6"/>
    </row>
    <row r="78" spans="1:42" x14ac:dyDescent="0.25">
      <c r="A78" s="3">
        <v>76</v>
      </c>
      <c r="B78" t="s">
        <v>70</v>
      </c>
      <c r="C78" s="3">
        <v>33</v>
      </c>
      <c r="D78" s="6">
        <f t="shared" si="3"/>
        <v>49</v>
      </c>
      <c r="E78" s="6">
        <f>ROUND(_xlfn.XLOOKUP(B78,'2055_IMP'!$B$2:$B$290,'2055_IMP'!$H$2:$H$290, " "),0)</f>
        <v>50</v>
      </c>
      <c r="F78" s="3">
        <f t="shared" si="4"/>
        <v>50</v>
      </c>
      <c r="G78" s="3">
        <f t="shared" si="5"/>
        <v>17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D78" s="9" t="s">
        <v>69</v>
      </c>
      <c r="AE78" s="11">
        <v>28.709396999999999</v>
      </c>
      <c r="AF78" s="11">
        <v>68.810732999999999</v>
      </c>
      <c r="AI78" t="s">
        <v>68</v>
      </c>
      <c r="AJ78">
        <v>18</v>
      </c>
      <c r="AK78">
        <v>38</v>
      </c>
      <c r="AP78" s="6"/>
    </row>
    <row r="79" spans="1:42" x14ac:dyDescent="0.25">
      <c r="A79" s="3">
        <v>77</v>
      </c>
      <c r="B79" t="s">
        <v>71</v>
      </c>
      <c r="C79" s="3">
        <v>10</v>
      </c>
      <c r="D79" s="6">
        <f t="shared" si="3"/>
        <v>59</v>
      </c>
      <c r="E79" s="6">
        <f>ROUND(_xlfn.XLOOKUP(B79,'2055_IMP'!$B$2:$B$290,'2055_IMP'!$H$2:$H$290, " "),0)</f>
        <v>19</v>
      </c>
      <c r="F79" s="3">
        <f t="shared" si="4"/>
        <v>59</v>
      </c>
      <c r="G79" s="3">
        <f t="shared" si="5"/>
        <v>49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D79" s="9" t="s">
        <v>70</v>
      </c>
      <c r="AE79" s="11">
        <v>52.518374000000001</v>
      </c>
      <c r="AF79" s="11">
        <v>63.103647000000002</v>
      </c>
      <c r="AI79" t="s">
        <v>69</v>
      </c>
      <c r="AJ79">
        <v>17</v>
      </c>
      <c r="AK79">
        <v>48</v>
      </c>
      <c r="AP79" s="6"/>
    </row>
    <row r="80" spans="1:42" x14ac:dyDescent="0.25">
      <c r="A80" s="3">
        <v>78</v>
      </c>
      <c r="B80" t="s">
        <v>72</v>
      </c>
      <c r="C80" s="3">
        <v>21</v>
      </c>
      <c r="D80" s="6">
        <f t="shared" si="3"/>
        <v>40</v>
      </c>
      <c r="E80" s="6">
        <f>ROUND(_xlfn.XLOOKUP(B80,'2055_IMP'!$B$2:$B$290,'2055_IMP'!$H$2:$H$290, " "),0)</f>
        <v>51</v>
      </c>
      <c r="F80" s="3">
        <f t="shared" si="4"/>
        <v>51</v>
      </c>
      <c r="G80" s="3">
        <f t="shared" si="5"/>
        <v>30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D80" s="9" t="s">
        <v>71</v>
      </c>
      <c r="AE80" s="11">
        <v>21.557369999999999</v>
      </c>
      <c r="AF80" s="11">
        <v>71.563846999999996</v>
      </c>
      <c r="AI80" t="s">
        <v>70</v>
      </c>
      <c r="AJ80">
        <v>37</v>
      </c>
      <c r="AK80">
        <v>49</v>
      </c>
      <c r="AP80" s="6"/>
    </row>
    <row r="81" spans="1:42" x14ac:dyDescent="0.25">
      <c r="A81" s="3">
        <v>79</v>
      </c>
      <c r="B81" t="s">
        <v>73</v>
      </c>
      <c r="C81" s="3">
        <v>4</v>
      </c>
      <c r="D81" s="6">
        <f t="shared" si="3"/>
        <v>33</v>
      </c>
      <c r="E81" s="6">
        <f>ROUND(_xlfn.XLOOKUP(B81,'2055_IMP'!$B$2:$B$290,'2055_IMP'!$H$2:$H$290, " "),0)</f>
        <v>22</v>
      </c>
      <c r="F81" s="3">
        <f t="shared" si="4"/>
        <v>33</v>
      </c>
      <c r="G81" s="3">
        <f t="shared" si="5"/>
        <v>29</v>
      </c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D81" s="9" t="s">
        <v>72</v>
      </c>
      <c r="AE81" s="11">
        <v>32.917701000000001</v>
      </c>
      <c r="AF81" s="11">
        <v>59.456606999999998</v>
      </c>
      <c r="AI81" t="s">
        <v>71</v>
      </c>
      <c r="AJ81">
        <v>12</v>
      </c>
      <c r="AK81">
        <v>59</v>
      </c>
      <c r="AP81" s="6"/>
    </row>
    <row r="82" spans="1:42" x14ac:dyDescent="0.25">
      <c r="A82" s="3">
        <v>80</v>
      </c>
      <c r="B82" t="s">
        <v>74</v>
      </c>
      <c r="C82" s="3">
        <v>9</v>
      </c>
      <c r="D82" s="6">
        <f t="shared" si="3"/>
        <v>27</v>
      </c>
      <c r="E82" s="6">
        <f>ROUND(_xlfn.XLOOKUP(B82,'2055_IMP'!$B$2:$B$290,'2055_IMP'!$H$2:$H$290, " "),0)</f>
        <v>40</v>
      </c>
      <c r="F82" s="3">
        <f t="shared" si="4"/>
        <v>40</v>
      </c>
      <c r="G82" s="3">
        <f t="shared" si="5"/>
        <v>31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D82" s="9" t="s">
        <v>73</v>
      </c>
      <c r="AE82" s="11">
        <v>43.781607000000001</v>
      </c>
      <c r="AF82" s="11">
        <v>46.213143000000002</v>
      </c>
      <c r="AI82" t="s">
        <v>72</v>
      </c>
      <c r="AJ82">
        <v>20</v>
      </c>
      <c r="AK82">
        <v>40</v>
      </c>
      <c r="AP82" s="6"/>
    </row>
    <row r="83" spans="1:42" x14ac:dyDescent="0.25">
      <c r="A83" s="3">
        <v>81</v>
      </c>
      <c r="B83" t="s">
        <v>75</v>
      </c>
      <c r="C83" s="3">
        <v>6</v>
      </c>
      <c r="D83" s="6">
        <f t="shared" si="3"/>
        <v>37</v>
      </c>
      <c r="E83" s="6">
        <f>ROUND(_xlfn.XLOOKUP(B83,'2055_IMP'!$B$2:$B$290,'2055_IMP'!$H$2:$H$290, " "),0)</f>
        <v>34</v>
      </c>
      <c r="F83" s="3">
        <f t="shared" si="4"/>
        <v>37</v>
      </c>
      <c r="G83" s="3">
        <f t="shared" si="5"/>
        <v>31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D83" s="9" t="s">
        <v>74</v>
      </c>
      <c r="AE83" s="11">
        <v>38.545445999999998</v>
      </c>
      <c r="AF83" s="11">
        <v>40.728197000000002</v>
      </c>
      <c r="AI83" t="s">
        <v>73</v>
      </c>
      <c r="AJ83">
        <v>31</v>
      </c>
      <c r="AK83">
        <v>33</v>
      </c>
      <c r="AP83" s="6"/>
    </row>
    <row r="84" spans="1:42" x14ac:dyDescent="0.25">
      <c r="A84" s="3">
        <v>82</v>
      </c>
      <c r="B84" t="s">
        <v>76</v>
      </c>
      <c r="C84" s="3">
        <v>4</v>
      </c>
      <c r="D84" s="6">
        <f t="shared" si="3"/>
        <v>28</v>
      </c>
      <c r="E84" s="6">
        <f>ROUND(_xlfn.XLOOKUP(B84,'2055_IMP'!$B$2:$B$290,'2055_IMP'!$H$2:$H$290, " "),0)</f>
        <v>33</v>
      </c>
      <c r="F84" s="3">
        <f t="shared" si="4"/>
        <v>33</v>
      </c>
      <c r="G84" s="3">
        <f t="shared" si="5"/>
        <v>29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D84" s="9" t="s">
        <v>75</v>
      </c>
      <c r="AE84" s="11">
        <v>24.76999</v>
      </c>
      <c r="AF84" s="11">
        <v>65.795400999999998</v>
      </c>
      <c r="AI84" t="s">
        <v>74</v>
      </c>
      <c r="AJ84">
        <v>26</v>
      </c>
      <c r="AK84">
        <v>27</v>
      </c>
      <c r="AP84" s="6"/>
    </row>
    <row r="85" spans="1:42" x14ac:dyDescent="0.25">
      <c r="A85" s="3">
        <v>83</v>
      </c>
      <c r="B85" t="s">
        <v>77</v>
      </c>
      <c r="C85" s="3">
        <v>30</v>
      </c>
      <c r="D85" s="6">
        <f t="shared" si="3"/>
        <v>53</v>
      </c>
      <c r="E85" s="6">
        <f>ROUND(_xlfn.XLOOKUP(B85,'2055_IMP'!$B$2:$B$290,'2055_IMP'!$H$2:$H$290, " "),0)</f>
        <v>49</v>
      </c>
      <c r="F85" s="3">
        <f t="shared" si="4"/>
        <v>53</v>
      </c>
      <c r="G85" s="3">
        <f t="shared" si="5"/>
        <v>23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D85" s="9" t="s">
        <v>76</v>
      </c>
      <c r="AE85" s="11">
        <v>50.889387999999997</v>
      </c>
      <c r="AF85" s="11">
        <v>52.203276000000002</v>
      </c>
      <c r="AI85" t="s">
        <v>75</v>
      </c>
      <c r="AJ85">
        <v>14</v>
      </c>
      <c r="AK85">
        <v>37</v>
      </c>
      <c r="AP85" s="6"/>
    </row>
    <row r="86" spans="1:42" x14ac:dyDescent="0.25">
      <c r="A86" s="3">
        <v>84</v>
      </c>
      <c r="B86" t="s">
        <v>78</v>
      </c>
      <c r="C86" s="3">
        <v>3</v>
      </c>
      <c r="D86" s="6">
        <f t="shared" si="3"/>
        <v>34</v>
      </c>
      <c r="E86" s="6">
        <f>ROUND(_xlfn.XLOOKUP(B86,'2055_IMP'!$B$2:$B$290,'2055_IMP'!$H$2:$H$290, " "),0)</f>
        <v>25</v>
      </c>
      <c r="F86" s="3">
        <f t="shared" si="4"/>
        <v>34</v>
      </c>
      <c r="G86" s="3">
        <f t="shared" si="5"/>
        <v>31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D86" s="9" t="s">
        <v>77</v>
      </c>
      <c r="AE86" s="11">
        <v>46.884476999999997</v>
      </c>
      <c r="AF86" s="11">
        <v>74.199450999999996</v>
      </c>
      <c r="AI86" t="s">
        <v>76</v>
      </c>
      <c r="AJ86">
        <v>28</v>
      </c>
      <c r="AK86">
        <v>28</v>
      </c>
      <c r="AP86" s="6"/>
    </row>
    <row r="87" spans="1:42" x14ac:dyDescent="0.25">
      <c r="A87" s="3">
        <v>85</v>
      </c>
      <c r="B87" t="s">
        <v>79</v>
      </c>
      <c r="C87" s="3">
        <v>2</v>
      </c>
      <c r="D87" s="6">
        <f t="shared" si="3"/>
        <v>19</v>
      </c>
      <c r="E87" s="6">
        <f>ROUND(_xlfn.XLOOKUP(B87,'2055_IMP'!$B$2:$B$290,'2055_IMP'!$H$2:$H$290, " "),0)</f>
        <v>19</v>
      </c>
      <c r="F87" s="3">
        <f t="shared" si="4"/>
        <v>19</v>
      </c>
      <c r="G87" s="3">
        <f t="shared" si="5"/>
        <v>17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D87" s="9" t="s">
        <v>78</v>
      </c>
      <c r="AE87" s="11">
        <v>25.761569999999999</v>
      </c>
      <c r="AF87" s="11">
        <v>56.385761000000002</v>
      </c>
      <c r="AI87" t="s">
        <v>77</v>
      </c>
      <c r="AJ87">
        <v>39</v>
      </c>
      <c r="AK87">
        <v>53</v>
      </c>
      <c r="AP87" s="6"/>
    </row>
    <row r="88" spans="1:42" x14ac:dyDescent="0.25">
      <c r="A88" s="3">
        <v>86</v>
      </c>
      <c r="B88" t="s">
        <v>80</v>
      </c>
      <c r="C88" s="3">
        <v>9</v>
      </c>
      <c r="D88" s="6">
        <f t="shared" si="3"/>
        <v>47</v>
      </c>
      <c r="E88" s="6">
        <f>ROUND(_xlfn.XLOOKUP(B88,'2055_IMP'!$B$2:$B$290,'2055_IMP'!$H$2:$H$290, " "),0)</f>
        <v>32</v>
      </c>
      <c r="F88" s="3">
        <f t="shared" si="4"/>
        <v>47</v>
      </c>
      <c r="G88" s="3">
        <f t="shared" si="5"/>
        <v>38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D88" s="9" t="s">
        <v>79</v>
      </c>
      <c r="AE88" s="11">
        <v>15.296632000000001</v>
      </c>
      <c r="AF88" s="11">
        <v>31.561457000000001</v>
      </c>
      <c r="AI88" t="s">
        <v>78</v>
      </c>
      <c r="AJ88">
        <v>15</v>
      </c>
      <c r="AK88">
        <v>34</v>
      </c>
      <c r="AP88" s="6"/>
    </row>
    <row r="89" spans="1:42" x14ac:dyDescent="0.25">
      <c r="A89" s="3">
        <v>87</v>
      </c>
      <c r="B89" t="s">
        <v>81</v>
      </c>
      <c r="C89" s="3">
        <v>10</v>
      </c>
      <c r="D89" s="6">
        <f t="shared" si="3"/>
        <v>42</v>
      </c>
      <c r="E89" s="6">
        <f>ROUND(_xlfn.XLOOKUP(B89,'2055_IMP'!$B$2:$B$290,'2055_IMP'!$H$2:$H$290, " "),0)</f>
        <v>40</v>
      </c>
      <c r="F89" s="3">
        <f t="shared" si="4"/>
        <v>42</v>
      </c>
      <c r="G89" s="3">
        <f t="shared" si="5"/>
        <v>32</v>
      </c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D89" s="9" t="s">
        <v>80</v>
      </c>
      <c r="AE89" s="11">
        <v>34.546185999999999</v>
      </c>
      <c r="AF89" s="11">
        <v>59.194690999999999</v>
      </c>
      <c r="AI89" t="s">
        <v>79</v>
      </c>
      <c r="AJ89">
        <v>15</v>
      </c>
      <c r="AK89">
        <v>19</v>
      </c>
      <c r="AP89" s="6"/>
    </row>
    <row r="90" spans="1:42" x14ac:dyDescent="0.25">
      <c r="A90" s="3">
        <v>88</v>
      </c>
      <c r="B90" t="s">
        <v>82</v>
      </c>
      <c r="C90" s="3">
        <v>36</v>
      </c>
      <c r="D90" s="6">
        <f t="shared" si="3"/>
        <v>39</v>
      </c>
      <c r="E90" s="6">
        <f>ROUND(_xlfn.XLOOKUP(B90,'2055_IMP'!$B$2:$B$290,'2055_IMP'!$H$2:$H$290, " "),0)</f>
        <v>57</v>
      </c>
      <c r="F90" s="3">
        <f t="shared" si="4"/>
        <v>57</v>
      </c>
      <c r="G90" s="3">
        <f t="shared" si="5"/>
        <v>21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D90" s="9" t="s">
        <v>81</v>
      </c>
      <c r="AE90" s="11">
        <v>42.835082</v>
      </c>
      <c r="AF90" s="11">
        <v>60.956854</v>
      </c>
      <c r="AI90" t="s">
        <v>80</v>
      </c>
      <c r="AJ90">
        <v>20</v>
      </c>
      <c r="AK90">
        <v>47</v>
      </c>
      <c r="AP90" s="6"/>
    </row>
    <row r="91" spans="1:42" x14ac:dyDescent="0.25">
      <c r="A91" s="3">
        <v>89</v>
      </c>
      <c r="B91" t="s">
        <v>83</v>
      </c>
      <c r="C91" s="3">
        <v>13</v>
      </c>
      <c r="D91" s="6">
        <f t="shared" si="3"/>
        <v>33</v>
      </c>
      <c r="E91" s="6">
        <f>ROUND(_xlfn.XLOOKUP(B91,'2055_IMP'!$B$2:$B$290,'2055_IMP'!$H$2:$H$290, " "),0)</f>
        <v>39</v>
      </c>
      <c r="F91" s="3">
        <f t="shared" si="4"/>
        <v>39</v>
      </c>
      <c r="G91" s="3">
        <f t="shared" si="5"/>
        <v>26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D91" s="9" t="s">
        <v>82</v>
      </c>
      <c r="AE91" s="11">
        <v>57.423155000000001</v>
      </c>
      <c r="AF91" s="11">
        <v>56.619363</v>
      </c>
      <c r="AI91" t="s">
        <v>81</v>
      </c>
      <c r="AJ91">
        <v>28</v>
      </c>
      <c r="AK91">
        <v>42</v>
      </c>
      <c r="AP91" s="6"/>
    </row>
    <row r="92" spans="1:42" x14ac:dyDescent="0.25">
      <c r="A92" s="3">
        <v>90</v>
      </c>
      <c r="B92" t="s">
        <v>84</v>
      </c>
      <c r="C92" s="3">
        <v>11</v>
      </c>
      <c r="D92" s="6">
        <f t="shared" si="3"/>
        <v>25</v>
      </c>
      <c r="E92" s="6">
        <f>ROUND(_xlfn.XLOOKUP(B92,'2055_IMP'!$B$2:$B$290,'2055_IMP'!$H$2:$H$290, " "),0)</f>
        <v>48</v>
      </c>
      <c r="F92" s="3">
        <f t="shared" si="4"/>
        <v>48</v>
      </c>
      <c r="G92" s="3">
        <f t="shared" si="5"/>
        <v>37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D92" s="9" t="s">
        <v>83</v>
      </c>
      <c r="AE92" s="11">
        <v>34.154178999999999</v>
      </c>
      <c r="AF92" s="11">
        <v>53.820711000000003</v>
      </c>
      <c r="AI92" t="s">
        <v>82</v>
      </c>
      <c r="AJ92">
        <v>38</v>
      </c>
      <c r="AK92">
        <v>39</v>
      </c>
      <c r="AP92" s="6"/>
    </row>
    <row r="93" spans="1:42" x14ac:dyDescent="0.25">
      <c r="A93" s="3">
        <v>91</v>
      </c>
      <c r="B93" t="s">
        <v>85</v>
      </c>
      <c r="C93" s="3">
        <v>21</v>
      </c>
      <c r="D93" s="6">
        <f t="shared" si="3"/>
        <v>24</v>
      </c>
      <c r="E93" s="6">
        <f>ROUND(_xlfn.XLOOKUP(B93,'2055_IMP'!$B$2:$B$290,'2055_IMP'!$H$2:$H$290, " "),0)</f>
        <v>39</v>
      </c>
      <c r="F93" s="3">
        <f t="shared" si="4"/>
        <v>39</v>
      </c>
      <c r="G93" s="3">
        <f t="shared" si="5"/>
        <v>18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D93" s="9" t="s">
        <v>84</v>
      </c>
      <c r="AE93" s="11">
        <v>35.183487999999997</v>
      </c>
      <c r="AF93" s="11">
        <v>33.652098000000002</v>
      </c>
      <c r="AI93" t="s">
        <v>83</v>
      </c>
      <c r="AJ93">
        <v>20</v>
      </c>
      <c r="AK93">
        <v>33</v>
      </c>
      <c r="AP93" s="6"/>
    </row>
    <row r="94" spans="1:42" x14ac:dyDescent="0.25">
      <c r="A94" s="3">
        <v>92</v>
      </c>
      <c r="B94" t="s">
        <v>86</v>
      </c>
      <c r="C94" s="3">
        <v>34</v>
      </c>
      <c r="D94" s="6">
        <f t="shared" si="3"/>
        <v>34</v>
      </c>
      <c r="E94" s="6">
        <f>ROUND(_xlfn.XLOOKUP(B94,'2055_IMP'!$B$2:$B$290,'2055_IMP'!$H$2:$H$290, " "),0)</f>
        <v>55</v>
      </c>
      <c r="F94" s="3">
        <f t="shared" si="4"/>
        <v>55</v>
      </c>
      <c r="G94" s="3">
        <f t="shared" si="5"/>
        <v>21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D94" s="9" t="s">
        <v>85</v>
      </c>
      <c r="AE94" s="11">
        <v>39.164451</v>
      </c>
      <c r="AF94" s="11">
        <v>37.276513999999999</v>
      </c>
      <c r="AI94" t="s">
        <v>84</v>
      </c>
      <c r="AJ94">
        <v>25</v>
      </c>
      <c r="AK94">
        <v>25</v>
      </c>
      <c r="AP94" s="6"/>
    </row>
    <row r="95" spans="1:42" x14ac:dyDescent="0.25">
      <c r="A95" s="3">
        <v>93</v>
      </c>
      <c r="B95" t="s">
        <v>87</v>
      </c>
      <c r="C95" s="3">
        <v>15</v>
      </c>
      <c r="D95" s="6">
        <f t="shared" si="3"/>
        <v>30</v>
      </c>
      <c r="E95" s="6">
        <f>ROUND(_xlfn.XLOOKUP(B95,'2055_IMP'!$B$2:$B$290,'2055_IMP'!$H$2:$H$290, " "),0)</f>
        <v>36</v>
      </c>
      <c r="F95" s="3">
        <f t="shared" si="4"/>
        <v>36</v>
      </c>
      <c r="G95" s="3">
        <f t="shared" si="5"/>
        <v>21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D95" s="9" t="s">
        <v>86</v>
      </c>
      <c r="AE95" s="11">
        <v>54.630578999999997</v>
      </c>
      <c r="AF95" s="11">
        <v>50.100686000000003</v>
      </c>
      <c r="AI95" t="s">
        <v>85</v>
      </c>
      <c r="AJ95">
        <v>23</v>
      </c>
      <c r="AK95">
        <v>24</v>
      </c>
      <c r="AP95" s="6"/>
    </row>
    <row r="96" spans="1:42" x14ac:dyDescent="0.25">
      <c r="A96" s="3">
        <v>94</v>
      </c>
      <c r="B96" t="s">
        <v>88</v>
      </c>
      <c r="C96" s="3">
        <v>6</v>
      </c>
      <c r="D96" s="6">
        <f t="shared" si="3"/>
        <v>13</v>
      </c>
      <c r="E96" s="6">
        <f>ROUND(_xlfn.XLOOKUP(B96,'2055_IMP'!$B$2:$B$290,'2055_IMP'!$H$2:$H$290, " "),0)</f>
        <v>28</v>
      </c>
      <c r="F96" s="3">
        <f t="shared" si="4"/>
        <v>28</v>
      </c>
      <c r="G96" s="3">
        <f t="shared" si="5"/>
        <v>22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D96" s="9" t="s">
        <v>87</v>
      </c>
      <c r="AE96" s="11">
        <v>33.604844</v>
      </c>
      <c r="AF96" s="11">
        <v>46.531840000000003</v>
      </c>
      <c r="AI96" t="s">
        <v>86</v>
      </c>
      <c r="AJ96">
        <v>34</v>
      </c>
      <c r="AK96">
        <v>34</v>
      </c>
      <c r="AP96" s="6"/>
    </row>
    <row r="97" spans="1:42" x14ac:dyDescent="0.25">
      <c r="A97" s="3">
        <v>95</v>
      </c>
      <c r="B97" t="s">
        <v>89</v>
      </c>
      <c r="C97" s="3">
        <v>3</v>
      </c>
      <c r="D97" s="6">
        <f t="shared" si="3"/>
        <v>8</v>
      </c>
      <c r="E97" s="6">
        <f>ROUND(_xlfn.XLOOKUP(B97,'2055_IMP'!$B$2:$B$290,'2055_IMP'!$H$2:$H$290, " "),0)</f>
        <v>16</v>
      </c>
      <c r="F97" s="3">
        <f t="shared" si="4"/>
        <v>16</v>
      </c>
      <c r="G97" s="3">
        <f t="shared" si="5"/>
        <v>13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D97" s="9" t="s">
        <v>88</v>
      </c>
      <c r="AE97" s="11">
        <v>21.784087</v>
      </c>
      <c r="AF97" s="11">
        <v>20.316006999999999</v>
      </c>
      <c r="AI97" t="s">
        <v>87</v>
      </c>
      <c r="AJ97">
        <v>20</v>
      </c>
      <c r="AK97">
        <v>30</v>
      </c>
      <c r="AP97" s="6"/>
    </row>
    <row r="98" spans="1:42" x14ac:dyDescent="0.25">
      <c r="A98" s="3">
        <v>96</v>
      </c>
      <c r="B98" t="s">
        <v>90</v>
      </c>
      <c r="C98" s="3">
        <v>2</v>
      </c>
      <c r="D98" s="6" t="str">
        <f t="shared" si="3"/>
        <v xml:space="preserve"> </v>
      </c>
      <c r="E98" s="6">
        <f>ROUND(_xlfn.XLOOKUP(B98,'2055_IMP'!$B$2:$B$290,'2055_IMP'!$H$2:$H$290, " "),0)</f>
        <v>12</v>
      </c>
      <c r="F98" s="3">
        <f t="shared" si="4"/>
        <v>12</v>
      </c>
      <c r="G98" s="3">
        <f t="shared" si="5"/>
        <v>10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D98" s="9" t="s">
        <v>89</v>
      </c>
      <c r="AE98" s="11">
        <v>13.245889</v>
      </c>
      <c r="AF98" s="11">
        <v>12.66442</v>
      </c>
      <c r="AI98" t="s">
        <v>88</v>
      </c>
      <c r="AJ98">
        <v>13</v>
      </c>
      <c r="AK98">
        <v>13</v>
      </c>
      <c r="AP98" s="6"/>
    </row>
    <row r="99" spans="1:42" x14ac:dyDescent="0.25">
      <c r="A99" s="3">
        <v>97</v>
      </c>
      <c r="B99" t="s">
        <v>91</v>
      </c>
      <c r="C99" s="3">
        <v>1</v>
      </c>
      <c r="D99" s="6" t="str">
        <f t="shared" si="3"/>
        <v xml:space="preserve"> </v>
      </c>
      <c r="E99" s="6">
        <f>ROUND(_xlfn.XLOOKUP(B99,'2055_IMP'!$B$2:$B$290,'2055_IMP'!$H$2:$H$290, " "),0)</f>
        <v>18</v>
      </c>
      <c r="F99" s="3">
        <f t="shared" si="4"/>
        <v>18</v>
      </c>
      <c r="G99" s="3">
        <f t="shared" si="5"/>
        <v>17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D99" s="9" t="s">
        <v>90</v>
      </c>
      <c r="AE99" s="11">
        <v>3.2795610000000002</v>
      </c>
      <c r="AF99" s="11"/>
      <c r="AI99" t="s">
        <v>89</v>
      </c>
      <c r="AJ99">
        <v>8</v>
      </c>
      <c r="AK99">
        <v>8</v>
      </c>
      <c r="AP99" s="6"/>
    </row>
    <row r="100" spans="1:42" x14ac:dyDescent="0.25">
      <c r="A100" s="3">
        <v>98</v>
      </c>
      <c r="B100" t="s">
        <v>92</v>
      </c>
      <c r="C100" s="3">
        <v>1</v>
      </c>
      <c r="D100" s="6" t="str">
        <f t="shared" si="3"/>
        <v xml:space="preserve"> </v>
      </c>
      <c r="E100" s="6">
        <f>ROUND(_xlfn.XLOOKUP(B100,'2055_IMP'!$B$2:$B$290,'2055_IMP'!$H$2:$H$290, " "),0)</f>
        <v>15</v>
      </c>
      <c r="F100" s="3">
        <f t="shared" si="4"/>
        <v>15</v>
      </c>
      <c r="G100" s="3">
        <f t="shared" si="5"/>
        <v>14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D100" s="9" t="s">
        <v>91</v>
      </c>
      <c r="AE100" s="11">
        <v>1.7455430000000001</v>
      </c>
      <c r="AF100" s="11"/>
      <c r="AI100" t="s">
        <v>90</v>
      </c>
      <c r="AP100" s="6"/>
    </row>
    <row r="101" spans="1:42" x14ac:dyDescent="0.25">
      <c r="A101" s="3">
        <v>99</v>
      </c>
      <c r="B101" t="s">
        <v>93</v>
      </c>
      <c r="C101" s="3">
        <v>3</v>
      </c>
      <c r="D101" s="6" t="str">
        <f t="shared" si="3"/>
        <v xml:space="preserve"> </v>
      </c>
      <c r="E101" s="6">
        <f>ROUND(_xlfn.XLOOKUP(B101,'2055_IMP'!$B$2:$B$290,'2055_IMP'!$H$2:$H$290, " "),0)</f>
        <v>16</v>
      </c>
      <c r="F101" s="3">
        <f t="shared" si="4"/>
        <v>16</v>
      </c>
      <c r="G101" s="3">
        <f t="shared" si="5"/>
        <v>13</v>
      </c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D101" s="9" t="s">
        <v>92</v>
      </c>
      <c r="AE101" s="11">
        <v>2.4594480000000001</v>
      </c>
      <c r="AF101" s="11"/>
      <c r="AI101" t="s">
        <v>91</v>
      </c>
      <c r="AP101" s="6"/>
    </row>
    <row r="102" spans="1:42" x14ac:dyDescent="0.25">
      <c r="A102" s="3">
        <v>100</v>
      </c>
      <c r="B102" t="s">
        <v>94</v>
      </c>
      <c r="C102" s="3">
        <v>6</v>
      </c>
      <c r="D102" s="6" t="str">
        <f t="shared" si="3"/>
        <v xml:space="preserve"> </v>
      </c>
      <c r="E102" s="6">
        <f>ROUND(_xlfn.XLOOKUP(B102,'2055_IMP'!$B$2:$B$290,'2055_IMP'!$H$2:$H$290, " "),0)</f>
        <v>40</v>
      </c>
      <c r="F102" s="3">
        <f t="shared" si="4"/>
        <v>40</v>
      </c>
      <c r="G102" s="3">
        <f t="shared" si="5"/>
        <v>34</v>
      </c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D102" s="9" t="s">
        <v>93</v>
      </c>
      <c r="AE102" s="11">
        <v>5.8006469999999997</v>
      </c>
      <c r="AF102" s="11"/>
      <c r="AI102" t="s">
        <v>92</v>
      </c>
      <c r="AP102" s="6"/>
    </row>
    <row r="103" spans="1:42" x14ac:dyDescent="0.25">
      <c r="A103" s="3">
        <v>101</v>
      </c>
      <c r="B103" t="s">
        <v>95</v>
      </c>
      <c r="C103" s="3">
        <v>1</v>
      </c>
      <c r="D103" s="6" t="str">
        <f t="shared" si="3"/>
        <v xml:space="preserve"> </v>
      </c>
      <c r="E103" s="6">
        <f>ROUND(_xlfn.XLOOKUP(B103,'2055_IMP'!$B$2:$B$290,'2055_IMP'!$H$2:$H$290, " "),0)</f>
        <v>16</v>
      </c>
      <c r="F103" s="3">
        <f t="shared" si="4"/>
        <v>16</v>
      </c>
      <c r="G103" s="3">
        <f t="shared" si="5"/>
        <v>15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D103" s="9" t="s">
        <v>94</v>
      </c>
      <c r="AE103" s="11">
        <v>9.9839339999999996</v>
      </c>
      <c r="AF103" s="11"/>
      <c r="AI103" t="s">
        <v>93</v>
      </c>
      <c r="AP103" s="6"/>
    </row>
    <row r="104" spans="1:42" x14ac:dyDescent="0.25">
      <c r="A104" s="3">
        <v>102</v>
      </c>
      <c r="B104" t="s">
        <v>96</v>
      </c>
      <c r="C104" s="3">
        <v>2</v>
      </c>
      <c r="D104" s="6" t="str">
        <f t="shared" si="3"/>
        <v xml:space="preserve"> </v>
      </c>
      <c r="E104" s="6">
        <f>ROUND(_xlfn.XLOOKUP(B104,'2055_IMP'!$B$2:$B$290,'2055_IMP'!$H$2:$H$290, " "),0)</f>
        <v>23</v>
      </c>
      <c r="F104" s="3">
        <f t="shared" si="4"/>
        <v>23</v>
      </c>
      <c r="G104" s="3">
        <f t="shared" si="5"/>
        <v>21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D104" s="9" t="s">
        <v>95</v>
      </c>
      <c r="AE104" s="11">
        <v>4.3938160000000002</v>
      </c>
      <c r="AF104" s="11"/>
      <c r="AI104" t="s">
        <v>94</v>
      </c>
      <c r="AP104" s="6"/>
    </row>
    <row r="105" spans="1:42" x14ac:dyDescent="0.25">
      <c r="A105" s="3">
        <v>103</v>
      </c>
      <c r="B105" t="s">
        <v>97</v>
      </c>
      <c r="C105" s="3">
        <v>2</v>
      </c>
      <c r="D105" s="6">
        <f t="shared" si="3"/>
        <v>31</v>
      </c>
      <c r="E105" s="6">
        <f>ROUND(_xlfn.XLOOKUP(B105,'2055_IMP'!$B$2:$B$290,'2055_IMP'!$H$2:$H$290, " "),0)</f>
        <v>17</v>
      </c>
      <c r="F105" s="3">
        <f t="shared" si="4"/>
        <v>31</v>
      </c>
      <c r="G105" s="3">
        <f t="shared" si="5"/>
        <v>29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D105" s="9" t="s">
        <v>96</v>
      </c>
      <c r="AE105" s="11">
        <v>4.2511320000000001</v>
      </c>
      <c r="AF105" s="11"/>
      <c r="AI105" t="s">
        <v>95</v>
      </c>
      <c r="AP105" s="6"/>
    </row>
    <row r="106" spans="1:42" x14ac:dyDescent="0.25">
      <c r="A106" s="3">
        <v>104</v>
      </c>
      <c r="B106" t="s">
        <v>98</v>
      </c>
      <c r="C106" s="3">
        <v>28</v>
      </c>
      <c r="D106" s="6">
        <f t="shared" si="3"/>
        <v>30</v>
      </c>
      <c r="E106" s="6">
        <f>ROUND(_xlfn.XLOOKUP(B106,'2055_IMP'!$B$2:$B$290,'2055_IMP'!$H$2:$H$290, " "),0)</f>
        <v>62</v>
      </c>
      <c r="F106" s="3">
        <f t="shared" si="4"/>
        <v>62</v>
      </c>
      <c r="G106" s="3">
        <f t="shared" si="5"/>
        <v>34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D106" s="9" t="s">
        <v>97</v>
      </c>
      <c r="AE106" s="11">
        <v>34.652904999999997</v>
      </c>
      <c r="AF106" s="11">
        <v>57.313510000000001</v>
      </c>
      <c r="AI106" t="s">
        <v>96</v>
      </c>
      <c r="AP106" s="6"/>
    </row>
    <row r="107" spans="1:42" x14ac:dyDescent="0.25">
      <c r="A107" s="3">
        <v>105</v>
      </c>
      <c r="B107" t="s">
        <v>99</v>
      </c>
      <c r="C107" s="3">
        <v>36</v>
      </c>
      <c r="D107" s="6">
        <f t="shared" si="3"/>
        <v>47</v>
      </c>
      <c r="E107" s="6">
        <f>ROUND(_xlfn.XLOOKUP(B107,'2055_IMP'!$B$2:$B$290,'2055_IMP'!$H$2:$H$290, " "),0)</f>
        <v>52</v>
      </c>
      <c r="F107" s="3">
        <f t="shared" si="4"/>
        <v>52</v>
      </c>
      <c r="G107" s="3">
        <f t="shared" si="5"/>
        <v>16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D107" s="9" t="s">
        <v>98</v>
      </c>
      <c r="AE107" s="11">
        <v>44.059638</v>
      </c>
      <c r="AF107" s="11">
        <v>40.765565000000002</v>
      </c>
      <c r="AI107" t="s">
        <v>97</v>
      </c>
      <c r="AJ107">
        <v>20</v>
      </c>
      <c r="AK107">
        <v>31</v>
      </c>
      <c r="AP107" s="6"/>
    </row>
    <row r="108" spans="1:42" x14ac:dyDescent="0.25">
      <c r="A108" s="3">
        <v>106</v>
      </c>
      <c r="B108" t="s">
        <v>100</v>
      </c>
      <c r="C108" s="3">
        <v>40</v>
      </c>
      <c r="D108" s="6">
        <f t="shared" si="3"/>
        <v>39</v>
      </c>
      <c r="E108" s="6">
        <f>ROUND(_xlfn.XLOOKUP(B108,'2055_IMP'!$B$2:$B$290,'2055_IMP'!$H$2:$H$290, " "),0)</f>
        <v>53</v>
      </c>
      <c r="F108" s="3">
        <f t="shared" si="4"/>
        <v>53</v>
      </c>
      <c r="G108" s="3">
        <f t="shared" si="5"/>
        <v>13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D108" s="9" t="s">
        <v>99</v>
      </c>
      <c r="AE108" s="11">
        <v>66.617148</v>
      </c>
      <c r="AF108" s="11">
        <v>69.755011999999994</v>
      </c>
      <c r="AI108" t="s">
        <v>98</v>
      </c>
      <c r="AJ108">
        <v>28</v>
      </c>
      <c r="AK108">
        <v>30</v>
      </c>
      <c r="AP108" s="6"/>
    </row>
    <row r="109" spans="1:42" x14ac:dyDescent="0.25">
      <c r="A109" s="3">
        <v>107</v>
      </c>
      <c r="B109" t="s">
        <v>101</v>
      </c>
      <c r="C109" s="3">
        <v>50</v>
      </c>
      <c r="D109" s="6">
        <f t="shared" si="3"/>
        <v>47</v>
      </c>
      <c r="E109" s="6">
        <f>ROUND(_xlfn.XLOOKUP(B109,'2055_IMP'!$B$2:$B$290,'2055_IMP'!$H$2:$H$290, " "),0)</f>
        <v>53</v>
      </c>
      <c r="F109" s="3">
        <f t="shared" si="4"/>
        <v>53</v>
      </c>
      <c r="G109" s="3">
        <f t="shared" si="5"/>
        <v>3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D109" s="9" t="s">
        <v>100</v>
      </c>
      <c r="AE109" s="11">
        <v>49.467354999999998</v>
      </c>
      <c r="AF109" s="11">
        <v>52.543317999999999</v>
      </c>
      <c r="AI109" t="s">
        <v>99</v>
      </c>
      <c r="AJ109">
        <v>42</v>
      </c>
      <c r="AK109">
        <v>47</v>
      </c>
      <c r="AP109" s="6"/>
    </row>
    <row r="110" spans="1:42" x14ac:dyDescent="0.25">
      <c r="A110" s="3">
        <v>108</v>
      </c>
      <c r="B110" t="s">
        <v>102</v>
      </c>
      <c r="C110" s="3">
        <v>50</v>
      </c>
      <c r="D110" s="6">
        <f t="shared" si="3"/>
        <v>58</v>
      </c>
      <c r="E110" s="6">
        <f>ROUND(_xlfn.XLOOKUP(B110,'2055_IMP'!$B$2:$B$290,'2055_IMP'!$H$2:$H$290, " "),0)</f>
        <v>57</v>
      </c>
      <c r="F110" s="3">
        <f t="shared" si="4"/>
        <v>58</v>
      </c>
      <c r="G110" s="3">
        <f t="shared" si="5"/>
        <v>8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D110" s="9" t="s">
        <v>101</v>
      </c>
      <c r="AE110" s="11">
        <v>68.273155000000003</v>
      </c>
      <c r="AF110" s="11">
        <v>68.970068999999995</v>
      </c>
      <c r="AI110" t="s">
        <v>100</v>
      </c>
      <c r="AJ110">
        <v>32</v>
      </c>
      <c r="AK110">
        <v>39</v>
      </c>
      <c r="AP110" s="6"/>
    </row>
    <row r="111" spans="1:42" x14ac:dyDescent="0.25">
      <c r="A111" s="3">
        <v>109</v>
      </c>
      <c r="B111" t="s">
        <v>103</v>
      </c>
      <c r="C111" s="3">
        <v>47</v>
      </c>
      <c r="D111" s="6">
        <f t="shared" si="3"/>
        <v>50</v>
      </c>
      <c r="E111" s="6">
        <f>ROUND(_xlfn.XLOOKUP(B111,'2055_IMP'!$B$2:$B$290,'2055_IMP'!$H$2:$H$290, " "),0)</f>
        <v>65</v>
      </c>
      <c r="F111" s="3">
        <f t="shared" si="4"/>
        <v>65</v>
      </c>
      <c r="G111" s="3">
        <f t="shared" si="5"/>
        <v>18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D111" s="9" t="s">
        <v>102</v>
      </c>
      <c r="AE111" s="11">
        <v>67.613781000000003</v>
      </c>
      <c r="AF111" s="11">
        <v>70.635165999999998</v>
      </c>
      <c r="AI111" t="s">
        <v>101</v>
      </c>
      <c r="AJ111">
        <v>44</v>
      </c>
      <c r="AK111">
        <v>47</v>
      </c>
      <c r="AP111" s="6"/>
    </row>
    <row r="112" spans="1:42" x14ac:dyDescent="0.25">
      <c r="A112" s="3">
        <v>110</v>
      </c>
      <c r="B112" t="s">
        <v>104</v>
      </c>
      <c r="C112" s="3">
        <v>47</v>
      </c>
      <c r="D112" s="6">
        <f t="shared" si="3"/>
        <v>53</v>
      </c>
      <c r="E112" s="6">
        <f>ROUND(_xlfn.XLOOKUP(B112,'2055_IMP'!$B$2:$B$290,'2055_IMP'!$H$2:$H$290, " "),0)</f>
        <v>70</v>
      </c>
      <c r="F112" s="3">
        <f t="shared" si="4"/>
        <v>70</v>
      </c>
      <c r="G112" s="3">
        <f t="shared" si="5"/>
        <v>23</v>
      </c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D112" s="9" t="s">
        <v>103</v>
      </c>
      <c r="AE112" s="11">
        <v>64.206812999999997</v>
      </c>
      <c r="AF112" s="11">
        <v>61.586584000000002</v>
      </c>
      <c r="AI112" t="s">
        <v>102</v>
      </c>
      <c r="AJ112">
        <v>53</v>
      </c>
      <c r="AK112">
        <v>58</v>
      </c>
      <c r="AP112" s="6"/>
    </row>
    <row r="113" spans="1:42" x14ac:dyDescent="0.25">
      <c r="A113" s="3">
        <v>111</v>
      </c>
      <c r="B113" t="s">
        <v>105</v>
      </c>
      <c r="C113" s="3">
        <v>45</v>
      </c>
      <c r="D113" s="6">
        <f t="shared" si="3"/>
        <v>55</v>
      </c>
      <c r="E113" s="6">
        <f>ROUND(_xlfn.XLOOKUP(B113,'2055_IMP'!$B$2:$B$290,'2055_IMP'!$H$2:$H$290, " "),0)</f>
        <v>63</v>
      </c>
      <c r="F113" s="3">
        <f t="shared" si="4"/>
        <v>63</v>
      </c>
      <c r="G113" s="3">
        <f t="shared" si="5"/>
        <v>18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D113" s="9" t="s">
        <v>104</v>
      </c>
      <c r="AE113" s="11">
        <v>66.985972000000004</v>
      </c>
      <c r="AF113" s="11">
        <v>68.305943999999997</v>
      </c>
      <c r="AI113" t="s">
        <v>103</v>
      </c>
      <c r="AJ113">
        <v>49</v>
      </c>
      <c r="AK113">
        <v>50</v>
      </c>
      <c r="AP113" s="6"/>
    </row>
    <row r="114" spans="1:42" x14ac:dyDescent="0.25">
      <c r="A114" s="3">
        <v>112</v>
      </c>
      <c r="B114" t="s">
        <v>106</v>
      </c>
      <c r="C114" s="3">
        <v>12</v>
      </c>
      <c r="D114" s="6" t="str">
        <f t="shared" si="3"/>
        <v xml:space="preserve"> </v>
      </c>
      <c r="E114" s="6">
        <f>ROUND(_xlfn.XLOOKUP(B114,'2055_IMP'!$B$2:$B$290,'2055_IMP'!$H$2:$H$290, " "),0)</f>
        <v>15</v>
      </c>
      <c r="F114" s="3">
        <f t="shared" si="4"/>
        <v>15</v>
      </c>
      <c r="G114" s="3">
        <f t="shared" si="5"/>
        <v>3</v>
      </c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D114" s="9" t="s">
        <v>105</v>
      </c>
      <c r="AE114" s="11">
        <v>63.734813000000003</v>
      </c>
      <c r="AF114" s="11">
        <v>68.64837</v>
      </c>
      <c r="AI114" t="s">
        <v>104</v>
      </c>
      <c r="AJ114">
        <v>50</v>
      </c>
      <c r="AK114">
        <v>53</v>
      </c>
      <c r="AP114" s="6"/>
    </row>
    <row r="115" spans="1:42" x14ac:dyDescent="0.25">
      <c r="A115" s="3">
        <v>113</v>
      </c>
      <c r="B115" t="s">
        <v>107</v>
      </c>
      <c r="C115" s="3">
        <v>29</v>
      </c>
      <c r="D115" s="6">
        <f t="shared" si="3"/>
        <v>39</v>
      </c>
      <c r="E115" s="6">
        <f>ROUND(_xlfn.XLOOKUP(B115,'2055_IMP'!$B$2:$B$290,'2055_IMP'!$H$2:$H$290, " "),0)</f>
        <v>62</v>
      </c>
      <c r="F115" s="3">
        <f t="shared" si="4"/>
        <v>62</v>
      </c>
      <c r="G115" s="3">
        <f t="shared" si="5"/>
        <v>33</v>
      </c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D115" s="9" t="s">
        <v>106</v>
      </c>
      <c r="AE115" s="11">
        <v>13.225804999999999</v>
      </c>
      <c r="AF115" s="11"/>
      <c r="AI115" t="s">
        <v>105</v>
      </c>
      <c r="AJ115">
        <v>49</v>
      </c>
      <c r="AK115">
        <v>55</v>
      </c>
      <c r="AP115" s="6"/>
    </row>
    <row r="116" spans="1:42" x14ac:dyDescent="0.25">
      <c r="A116" s="3">
        <v>114</v>
      </c>
      <c r="B116" t="s">
        <v>108</v>
      </c>
      <c r="C116" s="3">
        <v>1</v>
      </c>
      <c r="D116" s="6">
        <f t="shared" si="3"/>
        <v>14</v>
      </c>
      <c r="E116" s="6">
        <f>ROUND(_xlfn.XLOOKUP(B116,'2055_IMP'!$B$2:$B$290,'2055_IMP'!$H$2:$H$290, " "),0)</f>
        <v>25</v>
      </c>
      <c r="F116" s="3">
        <f t="shared" si="4"/>
        <v>25</v>
      </c>
      <c r="G116" s="3">
        <f t="shared" si="5"/>
        <v>24</v>
      </c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D116" s="9" t="s">
        <v>107</v>
      </c>
      <c r="AE116" s="11">
        <v>54.917985999999999</v>
      </c>
      <c r="AF116" s="11">
        <v>55.427567000000003</v>
      </c>
      <c r="AI116" t="s">
        <v>106</v>
      </c>
      <c r="AP116" s="6"/>
    </row>
    <row r="117" spans="1:42" x14ac:dyDescent="0.25">
      <c r="A117" s="3">
        <v>115</v>
      </c>
      <c r="B117" t="s">
        <v>109</v>
      </c>
      <c r="C117" s="3">
        <v>1</v>
      </c>
      <c r="D117" s="6">
        <f t="shared" si="3"/>
        <v>14</v>
      </c>
      <c r="E117" s="6">
        <f>ROUND(_xlfn.XLOOKUP(B117,'2055_IMP'!$B$2:$B$290,'2055_IMP'!$H$2:$H$290, " "),0)</f>
        <v>28</v>
      </c>
      <c r="F117" s="3">
        <f t="shared" si="4"/>
        <v>28</v>
      </c>
      <c r="G117" s="3">
        <f t="shared" si="5"/>
        <v>27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D117" s="9" t="s">
        <v>108</v>
      </c>
      <c r="AE117" s="11">
        <v>26.076407</v>
      </c>
      <c r="AF117" s="11">
        <v>26.260898000000001</v>
      </c>
      <c r="AI117" t="s">
        <v>107</v>
      </c>
      <c r="AJ117">
        <v>37</v>
      </c>
      <c r="AK117">
        <v>39</v>
      </c>
      <c r="AP117" s="6"/>
    </row>
    <row r="118" spans="1:42" x14ac:dyDescent="0.25">
      <c r="A118" s="3">
        <v>116</v>
      </c>
      <c r="B118" t="s">
        <v>110</v>
      </c>
      <c r="C118" s="3">
        <v>1</v>
      </c>
      <c r="D118" s="6">
        <f t="shared" si="3"/>
        <v>17</v>
      </c>
      <c r="E118" s="6">
        <f>ROUND(_xlfn.XLOOKUP(B118,'2055_IMP'!$B$2:$B$290,'2055_IMP'!$H$2:$H$290, " "),0)</f>
        <v>29</v>
      </c>
      <c r="F118" s="3">
        <f t="shared" si="4"/>
        <v>29</v>
      </c>
      <c r="G118" s="3">
        <f t="shared" si="5"/>
        <v>28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D118" s="9" t="s">
        <v>109</v>
      </c>
      <c r="AE118" s="11">
        <v>26.496019</v>
      </c>
      <c r="AF118" s="11">
        <v>26.603570999999999</v>
      </c>
      <c r="AI118" t="s">
        <v>108</v>
      </c>
      <c r="AJ118">
        <v>14</v>
      </c>
      <c r="AK118">
        <v>14</v>
      </c>
      <c r="AP118" s="6"/>
    </row>
    <row r="119" spans="1:42" x14ac:dyDescent="0.25">
      <c r="A119" s="3">
        <v>117</v>
      </c>
      <c r="B119" t="s">
        <v>111</v>
      </c>
      <c r="C119" s="3">
        <v>27</v>
      </c>
      <c r="D119" s="6">
        <f t="shared" si="3"/>
        <v>51</v>
      </c>
      <c r="E119" s="6">
        <f>ROUND(_xlfn.XLOOKUP(B119,'2055_IMP'!$B$2:$B$290,'2055_IMP'!$H$2:$H$290, " "),0)</f>
        <v>57</v>
      </c>
      <c r="F119" s="3">
        <f t="shared" si="4"/>
        <v>57</v>
      </c>
      <c r="G119" s="3">
        <f t="shared" si="5"/>
        <v>30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D119" s="9" t="s">
        <v>110</v>
      </c>
      <c r="AE119" s="11">
        <v>31.7822</v>
      </c>
      <c r="AF119" s="11">
        <v>31.924047000000002</v>
      </c>
      <c r="AI119" t="s">
        <v>109</v>
      </c>
      <c r="AJ119">
        <v>14</v>
      </c>
      <c r="AK119">
        <v>14</v>
      </c>
      <c r="AP119" s="6"/>
    </row>
    <row r="120" spans="1:42" x14ac:dyDescent="0.25">
      <c r="A120" s="3">
        <v>118</v>
      </c>
      <c r="B120" t="s">
        <v>112</v>
      </c>
      <c r="C120" s="3">
        <v>42</v>
      </c>
      <c r="D120" s="6">
        <f t="shared" si="3"/>
        <v>83</v>
      </c>
      <c r="E120" s="6">
        <f>ROUND(_xlfn.XLOOKUP(B120,'2055_IMP'!$B$2:$B$290,'2055_IMP'!$H$2:$H$290, " "),0)</f>
        <v>53</v>
      </c>
      <c r="F120" s="3">
        <f t="shared" si="4"/>
        <v>83</v>
      </c>
      <c r="G120" s="3">
        <f t="shared" si="5"/>
        <v>41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D120" s="9" t="s">
        <v>111</v>
      </c>
      <c r="AE120" s="11">
        <v>54.570244000000002</v>
      </c>
      <c r="AF120" s="11">
        <v>66.752325999999996</v>
      </c>
      <c r="AI120" t="s">
        <v>110</v>
      </c>
      <c r="AJ120">
        <v>17</v>
      </c>
      <c r="AK120">
        <v>17</v>
      </c>
      <c r="AP120" s="6"/>
    </row>
    <row r="121" spans="1:42" x14ac:dyDescent="0.25">
      <c r="A121" s="3">
        <v>119</v>
      </c>
      <c r="B121" t="s">
        <v>113</v>
      </c>
      <c r="C121" s="3">
        <v>43</v>
      </c>
      <c r="D121" s="6">
        <f t="shared" si="3"/>
        <v>54</v>
      </c>
      <c r="E121" s="6">
        <f>ROUND(_xlfn.XLOOKUP(B121,'2055_IMP'!$B$2:$B$290,'2055_IMP'!$H$2:$H$290, " "),0)</f>
        <v>50</v>
      </c>
      <c r="F121" s="3">
        <f t="shared" si="4"/>
        <v>54</v>
      </c>
      <c r="G121" s="3">
        <f t="shared" si="5"/>
        <v>11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D121" s="9" t="s">
        <v>112</v>
      </c>
      <c r="AE121" s="11">
        <v>73.729310999999996</v>
      </c>
      <c r="AF121" s="11">
        <v>88.385773</v>
      </c>
      <c r="AI121" t="s">
        <v>111</v>
      </c>
      <c r="AJ121">
        <v>40</v>
      </c>
      <c r="AK121">
        <v>51</v>
      </c>
      <c r="AP121" s="6"/>
    </row>
    <row r="122" spans="1:42" x14ac:dyDescent="0.25">
      <c r="A122" s="3">
        <v>120</v>
      </c>
      <c r="B122" t="s">
        <v>114</v>
      </c>
      <c r="C122" s="3">
        <v>45</v>
      </c>
      <c r="D122" s="6">
        <f t="shared" si="3"/>
        <v>76</v>
      </c>
      <c r="E122" s="6">
        <f>ROUND(_xlfn.XLOOKUP(B122,'2055_IMP'!$B$2:$B$290,'2055_IMP'!$H$2:$H$290, " "),0)</f>
        <v>80</v>
      </c>
      <c r="F122" s="3">
        <f t="shared" si="4"/>
        <v>80</v>
      </c>
      <c r="G122" s="3">
        <f t="shared" si="5"/>
        <v>35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D122" s="9" t="s">
        <v>113</v>
      </c>
      <c r="AE122" s="11">
        <v>57.059753000000001</v>
      </c>
      <c r="AF122" s="11">
        <v>70.308183</v>
      </c>
      <c r="AI122" t="s">
        <v>112</v>
      </c>
      <c r="AJ122">
        <v>69</v>
      </c>
      <c r="AK122">
        <v>83</v>
      </c>
      <c r="AP122" s="6"/>
    </row>
    <row r="123" spans="1:42" x14ac:dyDescent="0.25">
      <c r="A123" s="3">
        <v>121</v>
      </c>
      <c r="B123" t="s">
        <v>115</v>
      </c>
      <c r="C123" s="3">
        <v>1</v>
      </c>
      <c r="D123" s="6">
        <f t="shared" si="3"/>
        <v>23</v>
      </c>
      <c r="E123" s="6">
        <f>ROUND(_xlfn.XLOOKUP(B123,'2055_IMP'!$B$2:$B$290,'2055_IMP'!$H$2:$H$290, " "),0)</f>
        <v>15</v>
      </c>
      <c r="F123" s="3">
        <f t="shared" si="4"/>
        <v>23</v>
      </c>
      <c r="G123" s="3">
        <f t="shared" si="5"/>
        <v>22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D123" s="9" t="s">
        <v>114</v>
      </c>
      <c r="AE123" s="11">
        <v>65.089597999999995</v>
      </c>
      <c r="AF123" s="11">
        <v>81.943036000000006</v>
      </c>
      <c r="AI123" t="s">
        <v>113</v>
      </c>
      <c r="AJ123">
        <v>41</v>
      </c>
      <c r="AK123">
        <v>54</v>
      </c>
      <c r="AP123" s="6"/>
    </row>
    <row r="124" spans="1:42" x14ac:dyDescent="0.25">
      <c r="A124" s="3">
        <v>122</v>
      </c>
      <c r="B124" t="s">
        <v>116</v>
      </c>
      <c r="C124" s="3">
        <v>1</v>
      </c>
      <c r="D124" s="6">
        <f t="shared" si="3"/>
        <v>17</v>
      </c>
      <c r="E124" s="6">
        <f>ROUND(_xlfn.XLOOKUP(B124,'2055_IMP'!$B$2:$B$290,'2055_IMP'!$H$2:$H$290, " "),0)</f>
        <v>15</v>
      </c>
      <c r="F124" s="3">
        <f t="shared" si="4"/>
        <v>17</v>
      </c>
      <c r="G124" s="3">
        <f t="shared" si="5"/>
        <v>16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D124" s="9" t="s">
        <v>115</v>
      </c>
      <c r="AE124" s="11">
        <v>28.007936999999998</v>
      </c>
      <c r="AF124" s="11">
        <v>43.371868999999997</v>
      </c>
      <c r="AI124" t="s">
        <v>114</v>
      </c>
      <c r="AJ124">
        <v>55</v>
      </c>
      <c r="AK124">
        <v>76</v>
      </c>
      <c r="AP124" s="6"/>
    </row>
    <row r="125" spans="1:42" x14ac:dyDescent="0.25">
      <c r="A125" s="3">
        <v>123</v>
      </c>
      <c r="B125" t="s">
        <v>117</v>
      </c>
      <c r="C125" s="3">
        <v>11</v>
      </c>
      <c r="D125" s="6">
        <f t="shared" si="3"/>
        <v>64</v>
      </c>
      <c r="E125" s="6">
        <f>ROUND(_xlfn.XLOOKUP(B125,'2055_IMP'!$B$2:$B$290,'2055_IMP'!$H$2:$H$290, " "),0)</f>
        <v>47</v>
      </c>
      <c r="F125" s="3">
        <f t="shared" si="4"/>
        <v>64</v>
      </c>
      <c r="G125" s="3">
        <f t="shared" si="5"/>
        <v>53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D125" s="9" t="s">
        <v>116</v>
      </c>
      <c r="AE125" s="11">
        <v>28.460460000000001</v>
      </c>
      <c r="AF125" s="11">
        <v>32.329185000000003</v>
      </c>
      <c r="AI125" t="s">
        <v>115</v>
      </c>
      <c r="AJ125">
        <v>15</v>
      </c>
      <c r="AK125">
        <v>23</v>
      </c>
      <c r="AP125" s="6"/>
    </row>
    <row r="126" spans="1:42" x14ac:dyDescent="0.25">
      <c r="A126" s="3">
        <v>124</v>
      </c>
      <c r="B126" t="s">
        <v>118</v>
      </c>
      <c r="C126" s="3">
        <v>6</v>
      </c>
      <c r="D126" s="6">
        <f t="shared" si="3"/>
        <v>51</v>
      </c>
      <c r="E126" s="6">
        <f>ROUND(_xlfn.XLOOKUP(B126,'2055_IMP'!$B$2:$B$290,'2055_IMP'!$H$2:$H$290, " "),0)</f>
        <v>34</v>
      </c>
      <c r="F126" s="3">
        <f t="shared" si="4"/>
        <v>51</v>
      </c>
      <c r="G126" s="3">
        <f t="shared" si="5"/>
        <v>45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D126" s="9" t="s">
        <v>117</v>
      </c>
      <c r="AE126" s="11">
        <v>37.624417000000001</v>
      </c>
      <c r="AF126" s="11">
        <v>85.249947000000006</v>
      </c>
      <c r="AI126" t="s">
        <v>116</v>
      </c>
      <c r="AJ126">
        <v>15</v>
      </c>
      <c r="AK126">
        <v>17</v>
      </c>
      <c r="AP126" s="6"/>
    </row>
    <row r="127" spans="1:42" x14ac:dyDescent="0.25">
      <c r="A127" s="3">
        <v>125</v>
      </c>
      <c r="B127" t="s">
        <v>119</v>
      </c>
      <c r="C127" s="3">
        <v>11</v>
      </c>
      <c r="D127" s="6">
        <f t="shared" si="3"/>
        <v>38</v>
      </c>
      <c r="E127" s="6">
        <f>ROUND(_xlfn.XLOOKUP(B127,'2055_IMP'!$B$2:$B$290,'2055_IMP'!$H$2:$H$290, " "),0)</f>
        <v>41</v>
      </c>
      <c r="F127" s="3">
        <f t="shared" si="4"/>
        <v>41</v>
      </c>
      <c r="G127" s="3">
        <f t="shared" si="5"/>
        <v>30</v>
      </c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D127" s="9" t="s">
        <v>118</v>
      </c>
      <c r="AE127" s="11">
        <v>26.502396000000001</v>
      </c>
      <c r="AF127" s="11">
        <v>79.804811000000001</v>
      </c>
      <c r="AI127" t="s">
        <v>117</v>
      </c>
      <c r="AJ127">
        <v>24</v>
      </c>
      <c r="AK127">
        <v>64</v>
      </c>
      <c r="AP127" s="6"/>
    </row>
    <row r="128" spans="1:42" x14ac:dyDescent="0.25">
      <c r="A128" s="3">
        <v>126</v>
      </c>
      <c r="B128" s="31" t="s">
        <v>120</v>
      </c>
      <c r="C128" s="29">
        <v>6</v>
      </c>
      <c r="D128" s="6" t="str">
        <f t="shared" si="3"/>
        <v xml:space="preserve"> </v>
      </c>
      <c r="E128" s="6">
        <f>ROUND(_xlfn.XLOOKUP(B128,'2055_IMP'!$B$2:$B$290,'2055_IMP'!$H$2:$H$290, " "),0)</f>
        <v>7</v>
      </c>
      <c r="F128" s="3">
        <f t="shared" si="4"/>
        <v>7</v>
      </c>
      <c r="G128" s="3">
        <f t="shared" si="5"/>
        <v>1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D128" s="9" t="s">
        <v>119</v>
      </c>
      <c r="AE128" s="11">
        <v>52.562989999999999</v>
      </c>
      <c r="AF128" s="11">
        <v>71.130861999999993</v>
      </c>
      <c r="AI128" t="s">
        <v>118</v>
      </c>
      <c r="AJ128">
        <v>15</v>
      </c>
      <c r="AK128">
        <v>51</v>
      </c>
      <c r="AP128" s="6"/>
    </row>
    <row r="129" spans="1:42" x14ac:dyDescent="0.25">
      <c r="A129" s="3">
        <v>127</v>
      </c>
      <c r="B129" t="s">
        <v>121</v>
      </c>
      <c r="C129" s="3">
        <v>2</v>
      </c>
      <c r="D129" s="6">
        <f t="shared" si="3"/>
        <v>17</v>
      </c>
      <c r="E129" s="6">
        <f>ROUND(_xlfn.XLOOKUP(B129,'2055_IMP'!$B$2:$B$290,'2055_IMP'!$H$2:$H$290, " "),0)</f>
        <v>13</v>
      </c>
      <c r="F129" s="3">
        <f t="shared" si="4"/>
        <v>17</v>
      </c>
      <c r="G129" s="3">
        <f t="shared" si="5"/>
        <v>15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D129" s="9" t="s">
        <v>120</v>
      </c>
      <c r="AE129" s="11" t="e">
        <v>#N/A</v>
      </c>
      <c r="AF129" s="11"/>
      <c r="AI129" t="s">
        <v>119</v>
      </c>
      <c r="AJ129">
        <v>29</v>
      </c>
      <c r="AK129">
        <v>38</v>
      </c>
      <c r="AP129" s="6"/>
    </row>
    <row r="130" spans="1:42" x14ac:dyDescent="0.25">
      <c r="A130" s="3">
        <v>128</v>
      </c>
      <c r="B130" t="s">
        <v>122</v>
      </c>
      <c r="C130" s="3">
        <v>1</v>
      </c>
      <c r="D130" s="6">
        <f t="shared" si="3"/>
        <v>14</v>
      </c>
      <c r="E130" s="6">
        <f>ROUND(_xlfn.XLOOKUP(B130,'2055_IMP'!$B$2:$B$290,'2055_IMP'!$H$2:$H$290, " "),0)</f>
        <v>12</v>
      </c>
      <c r="F130" s="3">
        <f t="shared" si="4"/>
        <v>14</v>
      </c>
      <c r="G130" s="3">
        <f t="shared" si="5"/>
        <v>13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D130" s="9" t="s">
        <v>121</v>
      </c>
      <c r="AE130" s="11">
        <v>21.550663</v>
      </c>
      <c r="AF130" s="11">
        <v>30.456174000000001</v>
      </c>
      <c r="AI130" t="s">
        <v>120</v>
      </c>
      <c r="AP130" s="6"/>
    </row>
    <row r="131" spans="1:42" x14ac:dyDescent="0.25">
      <c r="A131" s="3">
        <v>129</v>
      </c>
      <c r="B131" t="s">
        <v>123</v>
      </c>
      <c r="C131" s="3">
        <v>1</v>
      </c>
      <c r="D131" s="6">
        <f t="shared" ref="D131:D194" si="6">IF(_xlfn.XLOOKUP(B131,$AI$5:$AI$293,$AK$5:$AK$293, " ")=0, " ", _xlfn.XLOOKUP(B131,$AI$5:$AI$293,$AK$5:$AK$293, " "))</f>
        <v>15</v>
      </c>
      <c r="E131" s="6">
        <f>ROUND(_xlfn.XLOOKUP(B131,'2055_IMP'!$B$2:$B$290,'2055_IMP'!$H$2:$H$290, " "),0)</f>
        <v>12</v>
      </c>
      <c r="F131" s="3">
        <f t="shared" si="4"/>
        <v>15</v>
      </c>
      <c r="G131" s="3">
        <f t="shared" si="5"/>
        <v>14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D131" s="9" t="s">
        <v>122</v>
      </c>
      <c r="AE131" s="11">
        <v>18.805754</v>
      </c>
      <c r="AF131" s="11">
        <v>26.231597000000001</v>
      </c>
      <c r="AI131" t="s">
        <v>121</v>
      </c>
      <c r="AJ131">
        <v>17</v>
      </c>
      <c r="AK131">
        <v>17</v>
      </c>
      <c r="AP131" s="6"/>
    </row>
    <row r="132" spans="1:42" x14ac:dyDescent="0.25">
      <c r="A132" s="3">
        <v>130</v>
      </c>
      <c r="B132" t="s">
        <v>124</v>
      </c>
      <c r="C132" s="3">
        <v>6</v>
      </c>
      <c r="D132" s="6">
        <f t="shared" si="6"/>
        <v>25</v>
      </c>
      <c r="E132" s="6">
        <f>ROUND(_xlfn.XLOOKUP(B132,'2055_IMP'!$B$2:$B$290,'2055_IMP'!$H$2:$H$290, " "),0)</f>
        <v>18</v>
      </c>
      <c r="F132" s="3">
        <f t="shared" ref="F132:F195" si="7">MAX(C132:E132)</f>
        <v>25</v>
      </c>
      <c r="G132" s="3">
        <f t="shared" ref="G132:G195" si="8">F132-C132</f>
        <v>19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D132" s="9" t="s">
        <v>123</v>
      </c>
      <c r="AE132" s="11">
        <v>14.115807999999999</v>
      </c>
      <c r="AF132" s="11">
        <v>27.590968</v>
      </c>
      <c r="AI132" t="s">
        <v>122</v>
      </c>
      <c r="AJ132">
        <v>14</v>
      </c>
      <c r="AK132">
        <v>14</v>
      </c>
      <c r="AP132" s="6"/>
    </row>
    <row r="133" spans="1:42" x14ac:dyDescent="0.25">
      <c r="A133" s="3">
        <v>131</v>
      </c>
      <c r="B133" t="s">
        <v>125</v>
      </c>
      <c r="C133" s="3">
        <v>3</v>
      </c>
      <c r="D133" s="6">
        <f t="shared" si="6"/>
        <v>15</v>
      </c>
      <c r="E133" s="6">
        <f>ROUND(_xlfn.XLOOKUP(B133,'2055_IMP'!$B$2:$B$290,'2055_IMP'!$H$2:$H$290, " "),0)</f>
        <v>27</v>
      </c>
      <c r="F133" s="3">
        <f t="shared" si="7"/>
        <v>27</v>
      </c>
      <c r="G133" s="3">
        <f t="shared" si="8"/>
        <v>24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D133" s="9" t="s">
        <v>124</v>
      </c>
      <c r="AE133" s="11">
        <v>31.636282000000001</v>
      </c>
      <c r="AF133" s="11">
        <v>37.111319000000002</v>
      </c>
      <c r="AI133" t="s">
        <v>123</v>
      </c>
      <c r="AJ133">
        <v>15</v>
      </c>
      <c r="AK133">
        <v>15</v>
      </c>
      <c r="AP133" s="6"/>
    </row>
    <row r="134" spans="1:42" x14ac:dyDescent="0.25">
      <c r="A134" s="3">
        <v>132</v>
      </c>
      <c r="B134" t="s">
        <v>126</v>
      </c>
      <c r="C134" s="3">
        <v>14</v>
      </c>
      <c r="D134" s="6">
        <f t="shared" si="6"/>
        <v>49</v>
      </c>
      <c r="E134" s="6">
        <f>ROUND(_xlfn.XLOOKUP(B134,'2055_IMP'!$B$2:$B$290,'2055_IMP'!$H$2:$H$290, " "),0)</f>
        <v>38</v>
      </c>
      <c r="F134" s="3">
        <f t="shared" si="7"/>
        <v>49</v>
      </c>
      <c r="G134" s="3">
        <f t="shared" si="8"/>
        <v>35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D134" s="9" t="s">
        <v>125</v>
      </c>
      <c r="AE134" s="11">
        <v>16.773937</v>
      </c>
      <c r="AF134" s="11">
        <v>25.640053000000002</v>
      </c>
      <c r="AI134" t="s">
        <v>124</v>
      </c>
      <c r="AJ134">
        <v>21</v>
      </c>
      <c r="AK134">
        <v>25</v>
      </c>
      <c r="AP134" s="6"/>
    </row>
    <row r="135" spans="1:42" x14ac:dyDescent="0.25">
      <c r="A135" s="3">
        <v>133</v>
      </c>
      <c r="B135" t="s">
        <v>127</v>
      </c>
      <c r="C135" s="3">
        <v>8</v>
      </c>
      <c r="D135" s="6">
        <f t="shared" si="6"/>
        <v>38</v>
      </c>
      <c r="E135" s="6">
        <f>ROUND(_xlfn.XLOOKUP(B135,'2055_IMP'!$B$2:$B$290,'2055_IMP'!$H$2:$H$290, " "),0)</f>
        <v>40</v>
      </c>
      <c r="F135" s="3">
        <f t="shared" si="7"/>
        <v>40</v>
      </c>
      <c r="G135" s="3">
        <f t="shared" si="8"/>
        <v>32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D135" s="9" t="s">
        <v>126</v>
      </c>
      <c r="AE135" s="11">
        <v>27.280944999999999</v>
      </c>
      <c r="AF135" s="11">
        <v>63.879995000000001</v>
      </c>
      <c r="AI135" t="s">
        <v>125</v>
      </c>
      <c r="AJ135">
        <v>9</v>
      </c>
      <c r="AK135">
        <v>15</v>
      </c>
      <c r="AP135" s="6"/>
    </row>
    <row r="136" spans="1:42" x14ac:dyDescent="0.25">
      <c r="A136" s="3">
        <v>134</v>
      </c>
      <c r="B136" t="s">
        <v>128</v>
      </c>
      <c r="C136" s="3">
        <v>30</v>
      </c>
      <c r="D136" s="6">
        <f t="shared" si="6"/>
        <v>38</v>
      </c>
      <c r="E136" s="6">
        <f>ROUND(_xlfn.XLOOKUP(B136,'2055_IMP'!$B$2:$B$290,'2055_IMP'!$H$2:$H$290, " "),0)</f>
        <v>42</v>
      </c>
      <c r="F136" s="3">
        <f t="shared" si="7"/>
        <v>42</v>
      </c>
      <c r="G136" s="3">
        <f t="shared" si="8"/>
        <v>12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D136" s="9" t="s">
        <v>127</v>
      </c>
      <c r="AE136" s="11">
        <v>38.621313999999998</v>
      </c>
      <c r="AF136" s="11">
        <v>67.600384000000005</v>
      </c>
      <c r="AI136" t="s">
        <v>126</v>
      </c>
      <c r="AJ136">
        <v>20</v>
      </c>
      <c r="AK136">
        <v>49</v>
      </c>
      <c r="AP136" s="6"/>
    </row>
    <row r="137" spans="1:42" x14ac:dyDescent="0.25">
      <c r="A137" s="3">
        <v>135</v>
      </c>
      <c r="B137" t="s">
        <v>129</v>
      </c>
      <c r="C137" s="3">
        <v>43</v>
      </c>
      <c r="D137" s="6">
        <f t="shared" si="6"/>
        <v>47</v>
      </c>
      <c r="E137" s="6">
        <f>ROUND(_xlfn.XLOOKUP(B137,'2055_IMP'!$B$2:$B$290,'2055_IMP'!$H$2:$H$290, " "),0)</f>
        <v>52</v>
      </c>
      <c r="F137" s="3">
        <f t="shared" si="7"/>
        <v>52</v>
      </c>
      <c r="G137" s="3">
        <f t="shared" si="8"/>
        <v>9</v>
      </c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D137" s="9" t="s">
        <v>128</v>
      </c>
      <c r="AE137" s="11">
        <v>58.238573000000002</v>
      </c>
      <c r="AF137" s="11">
        <v>66.634293</v>
      </c>
      <c r="AI137" t="s">
        <v>127</v>
      </c>
      <c r="AJ137">
        <v>23</v>
      </c>
      <c r="AK137">
        <v>38</v>
      </c>
      <c r="AP137" s="6"/>
    </row>
    <row r="138" spans="1:42" x14ac:dyDescent="0.25">
      <c r="A138" s="3">
        <v>136</v>
      </c>
      <c r="B138" t="s">
        <v>130</v>
      </c>
      <c r="C138" s="3">
        <v>5</v>
      </c>
      <c r="D138" s="6">
        <f t="shared" si="6"/>
        <v>23</v>
      </c>
      <c r="E138" s="6">
        <f>ROUND(_xlfn.XLOOKUP(B138,'2055_IMP'!$B$2:$B$290,'2055_IMP'!$H$2:$H$290, " "),0)</f>
        <v>24</v>
      </c>
      <c r="F138" s="3">
        <f t="shared" si="7"/>
        <v>24</v>
      </c>
      <c r="G138" s="3">
        <f t="shared" si="8"/>
        <v>19</v>
      </c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D138" s="9" t="s">
        <v>129</v>
      </c>
      <c r="AE138" s="11">
        <v>57.423065999999999</v>
      </c>
      <c r="AF138" s="11">
        <v>64.482136999999994</v>
      </c>
      <c r="AI138" t="s">
        <v>128</v>
      </c>
      <c r="AJ138">
        <v>33</v>
      </c>
      <c r="AK138">
        <v>38</v>
      </c>
      <c r="AP138" s="6"/>
    </row>
    <row r="139" spans="1:42" x14ac:dyDescent="0.25">
      <c r="A139" s="3">
        <v>137</v>
      </c>
      <c r="B139" t="s">
        <v>131</v>
      </c>
      <c r="C139" s="3">
        <v>3</v>
      </c>
      <c r="D139" s="6">
        <f t="shared" si="6"/>
        <v>16</v>
      </c>
      <c r="E139" s="6">
        <f>ROUND(_xlfn.XLOOKUP(B139,'2055_IMP'!$B$2:$B$290,'2055_IMP'!$H$2:$H$290, " "),0)</f>
        <v>24</v>
      </c>
      <c r="F139" s="3">
        <f t="shared" si="7"/>
        <v>24</v>
      </c>
      <c r="G139" s="3">
        <f t="shared" si="8"/>
        <v>21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D139" s="9" t="s">
        <v>130</v>
      </c>
      <c r="AE139" s="11">
        <v>20.732294</v>
      </c>
      <c r="AF139" s="11">
        <v>39.249195</v>
      </c>
      <c r="AI139" t="s">
        <v>129</v>
      </c>
      <c r="AJ139">
        <v>42</v>
      </c>
      <c r="AK139">
        <v>47</v>
      </c>
      <c r="AP139" s="6"/>
    </row>
    <row r="140" spans="1:42" x14ac:dyDescent="0.25">
      <c r="A140" s="3">
        <v>138</v>
      </c>
      <c r="B140" t="s">
        <v>132</v>
      </c>
      <c r="C140" s="3">
        <v>6</v>
      </c>
      <c r="D140" s="6">
        <f t="shared" si="6"/>
        <v>15</v>
      </c>
      <c r="E140" s="6">
        <f>ROUND(_xlfn.XLOOKUP(B140,'2055_IMP'!$B$2:$B$290,'2055_IMP'!$H$2:$H$290, " "),0)</f>
        <v>20</v>
      </c>
      <c r="F140" s="3">
        <f t="shared" si="7"/>
        <v>20</v>
      </c>
      <c r="G140" s="3">
        <f t="shared" si="8"/>
        <v>14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D140" s="9" t="s">
        <v>131</v>
      </c>
      <c r="AE140" s="11">
        <v>18.661097000000002</v>
      </c>
      <c r="AF140" s="11">
        <v>26.187684999999998</v>
      </c>
      <c r="AI140" t="s">
        <v>130</v>
      </c>
      <c r="AJ140">
        <v>13</v>
      </c>
      <c r="AK140">
        <v>23</v>
      </c>
      <c r="AP140" s="6"/>
    </row>
    <row r="141" spans="1:42" x14ac:dyDescent="0.25">
      <c r="A141" s="3">
        <v>139</v>
      </c>
      <c r="B141" t="s">
        <v>133</v>
      </c>
      <c r="C141" s="3">
        <v>42</v>
      </c>
      <c r="D141" s="6">
        <f t="shared" si="6"/>
        <v>56</v>
      </c>
      <c r="E141" s="6">
        <f>ROUND(_xlfn.XLOOKUP(B141,'2055_IMP'!$B$2:$B$290,'2055_IMP'!$H$2:$H$290, " "),0)</f>
        <v>71</v>
      </c>
      <c r="F141" s="3">
        <f t="shared" si="7"/>
        <v>71</v>
      </c>
      <c r="G141" s="3">
        <f t="shared" si="8"/>
        <v>29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D141" s="9" t="s">
        <v>132</v>
      </c>
      <c r="AE141" s="11">
        <v>22.418617999999999</v>
      </c>
      <c r="AF141" s="11">
        <v>22.226405</v>
      </c>
      <c r="AI141" t="s">
        <v>131</v>
      </c>
      <c r="AJ141">
        <v>10</v>
      </c>
      <c r="AK141">
        <v>16</v>
      </c>
      <c r="AP141" s="6"/>
    </row>
    <row r="142" spans="1:42" x14ac:dyDescent="0.25">
      <c r="A142" s="3">
        <v>140</v>
      </c>
      <c r="B142" t="s">
        <v>134</v>
      </c>
      <c r="C142" s="3">
        <v>11</v>
      </c>
      <c r="D142" s="6">
        <f t="shared" si="6"/>
        <v>23</v>
      </c>
      <c r="E142" s="6">
        <f>ROUND(_xlfn.XLOOKUP(B142,'2055_IMP'!$B$2:$B$290,'2055_IMP'!$H$2:$H$290, " "),0)</f>
        <v>36</v>
      </c>
      <c r="F142" s="3">
        <f t="shared" si="7"/>
        <v>36</v>
      </c>
      <c r="G142" s="3">
        <f t="shared" si="8"/>
        <v>25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D142" s="9" t="s">
        <v>133</v>
      </c>
      <c r="AE142" s="11">
        <v>66.537274999999994</v>
      </c>
      <c r="AF142" s="11">
        <v>78.377364</v>
      </c>
      <c r="AI142" t="s">
        <v>132</v>
      </c>
      <c r="AJ142">
        <v>15</v>
      </c>
      <c r="AK142">
        <v>15</v>
      </c>
      <c r="AP142" s="6"/>
    </row>
    <row r="143" spans="1:42" x14ac:dyDescent="0.25">
      <c r="A143" s="3">
        <v>141</v>
      </c>
      <c r="B143" t="s">
        <v>135</v>
      </c>
      <c r="C143" s="3">
        <v>7</v>
      </c>
      <c r="D143" s="6" t="str">
        <f t="shared" si="6"/>
        <v xml:space="preserve"> </v>
      </c>
      <c r="E143" s="6">
        <f>ROUND(_xlfn.XLOOKUP(B143,'2055_IMP'!$B$2:$B$290,'2055_IMP'!$H$2:$H$290, " "),0)</f>
        <v>29</v>
      </c>
      <c r="F143" s="3">
        <f t="shared" si="7"/>
        <v>29</v>
      </c>
      <c r="G143" s="3">
        <f t="shared" si="8"/>
        <v>22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D143" s="9" t="s">
        <v>134</v>
      </c>
      <c r="AE143" s="11">
        <v>30.976590999999999</v>
      </c>
      <c r="AF143" s="11">
        <v>30.297720000000002</v>
      </c>
      <c r="AI143" t="s">
        <v>133</v>
      </c>
      <c r="AJ143">
        <v>50</v>
      </c>
      <c r="AK143">
        <v>56</v>
      </c>
      <c r="AP143" s="6"/>
    </row>
    <row r="144" spans="1:42" x14ac:dyDescent="0.25">
      <c r="A144" s="3">
        <v>142</v>
      </c>
      <c r="B144" t="s">
        <v>136</v>
      </c>
      <c r="C144" s="3">
        <v>11</v>
      </c>
      <c r="D144" s="6" t="str">
        <f t="shared" si="6"/>
        <v xml:space="preserve"> </v>
      </c>
      <c r="E144" s="6">
        <f>ROUND(_xlfn.XLOOKUP(B144,'2055_IMP'!$B$2:$B$290,'2055_IMP'!$H$2:$H$290, " "),0)</f>
        <v>14</v>
      </c>
      <c r="F144" s="3">
        <f t="shared" si="7"/>
        <v>14</v>
      </c>
      <c r="G144" s="3">
        <f t="shared" si="8"/>
        <v>3</v>
      </c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D144" s="9" t="s">
        <v>135</v>
      </c>
      <c r="AE144" s="11">
        <v>8.2520240000000005</v>
      </c>
      <c r="AF144" s="11"/>
      <c r="AI144" t="s">
        <v>134</v>
      </c>
      <c r="AJ144">
        <v>23</v>
      </c>
      <c r="AK144">
        <v>23</v>
      </c>
      <c r="AP144" s="6"/>
    </row>
    <row r="145" spans="1:42" x14ac:dyDescent="0.25">
      <c r="A145" s="3">
        <v>143</v>
      </c>
      <c r="B145" t="s">
        <v>137</v>
      </c>
      <c r="C145" s="3">
        <v>19</v>
      </c>
      <c r="D145" s="6">
        <f t="shared" si="6"/>
        <v>40</v>
      </c>
      <c r="E145" s="6">
        <f>ROUND(_xlfn.XLOOKUP(B145,'2055_IMP'!$B$2:$B$290,'2055_IMP'!$H$2:$H$290, " "),0)</f>
        <v>46</v>
      </c>
      <c r="F145" s="3">
        <f t="shared" si="7"/>
        <v>46</v>
      </c>
      <c r="G145" s="3">
        <f t="shared" si="8"/>
        <v>27</v>
      </c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D145" s="9" t="s">
        <v>136</v>
      </c>
      <c r="AE145" s="11">
        <v>10.405359000000001</v>
      </c>
      <c r="AF145" s="11"/>
      <c r="AI145" t="s">
        <v>135</v>
      </c>
      <c r="AP145" s="6"/>
    </row>
    <row r="146" spans="1:42" x14ac:dyDescent="0.25">
      <c r="A146" s="3">
        <v>144</v>
      </c>
      <c r="B146" t="s">
        <v>138</v>
      </c>
      <c r="C146" s="3">
        <v>43</v>
      </c>
      <c r="D146" s="6">
        <f t="shared" si="6"/>
        <v>63</v>
      </c>
      <c r="E146" s="6">
        <f>ROUND(_xlfn.XLOOKUP(B146,'2055_IMP'!$B$2:$B$290,'2055_IMP'!$H$2:$H$290, " "),0)</f>
        <v>50</v>
      </c>
      <c r="F146" s="3">
        <f t="shared" si="7"/>
        <v>63</v>
      </c>
      <c r="G146" s="3">
        <f t="shared" si="8"/>
        <v>20</v>
      </c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D146" s="9" t="s">
        <v>137</v>
      </c>
      <c r="AE146" s="11">
        <v>40.212629</v>
      </c>
      <c r="AF146" s="11">
        <v>63.009072000000003</v>
      </c>
      <c r="AI146" t="s">
        <v>136</v>
      </c>
      <c r="AP146" s="6"/>
    </row>
    <row r="147" spans="1:42" x14ac:dyDescent="0.25">
      <c r="A147" s="3">
        <v>145</v>
      </c>
      <c r="B147" t="s">
        <v>139</v>
      </c>
      <c r="C147" s="3">
        <v>26</v>
      </c>
      <c r="D147" s="6">
        <f t="shared" si="6"/>
        <v>41</v>
      </c>
      <c r="E147" s="6">
        <f>ROUND(_xlfn.XLOOKUP(B147,'2055_IMP'!$B$2:$B$290,'2055_IMP'!$H$2:$H$290, " "),0)</f>
        <v>40</v>
      </c>
      <c r="F147" s="3">
        <f t="shared" si="7"/>
        <v>41</v>
      </c>
      <c r="G147" s="3">
        <f t="shared" si="8"/>
        <v>15</v>
      </c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D147" s="9" t="s">
        <v>138</v>
      </c>
      <c r="AE147" s="11">
        <v>62.263196999999998</v>
      </c>
      <c r="AF147" s="11">
        <v>76.295646000000005</v>
      </c>
      <c r="AI147" t="s">
        <v>137</v>
      </c>
      <c r="AJ147">
        <v>28</v>
      </c>
      <c r="AK147">
        <v>40</v>
      </c>
      <c r="AP147" s="6"/>
    </row>
    <row r="148" spans="1:42" x14ac:dyDescent="0.25">
      <c r="A148" s="3">
        <v>146</v>
      </c>
      <c r="B148" t="s">
        <v>140</v>
      </c>
      <c r="C148" s="3">
        <v>32</v>
      </c>
      <c r="D148" s="6">
        <f t="shared" si="6"/>
        <v>51</v>
      </c>
      <c r="E148" s="6">
        <f>ROUND(_xlfn.XLOOKUP(B148,'2055_IMP'!$B$2:$B$290,'2055_IMP'!$H$2:$H$290, " "),0)</f>
        <v>52</v>
      </c>
      <c r="F148" s="3">
        <f t="shared" si="7"/>
        <v>52</v>
      </c>
      <c r="G148" s="3">
        <f t="shared" si="8"/>
        <v>20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D148" s="9" t="s">
        <v>139</v>
      </c>
      <c r="AE148" s="11">
        <v>44.216988999999998</v>
      </c>
      <c r="AF148" s="11">
        <v>56.022987999999998</v>
      </c>
      <c r="AI148" t="s">
        <v>138</v>
      </c>
      <c r="AJ148">
        <v>53</v>
      </c>
      <c r="AK148">
        <v>63</v>
      </c>
      <c r="AP148" s="6"/>
    </row>
    <row r="149" spans="1:42" x14ac:dyDescent="0.25">
      <c r="A149" s="3">
        <v>147</v>
      </c>
      <c r="B149" t="s">
        <v>141</v>
      </c>
      <c r="C149" s="3">
        <v>27</v>
      </c>
      <c r="D149" s="6">
        <f t="shared" si="6"/>
        <v>52</v>
      </c>
      <c r="E149" s="6">
        <f>ROUND(_xlfn.XLOOKUP(B149,'2055_IMP'!$B$2:$B$290,'2055_IMP'!$H$2:$H$290, " "),0)</f>
        <v>58</v>
      </c>
      <c r="F149" s="3">
        <f t="shared" si="7"/>
        <v>58</v>
      </c>
      <c r="G149" s="3">
        <f t="shared" si="8"/>
        <v>31</v>
      </c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D149" s="9" t="s">
        <v>140</v>
      </c>
      <c r="AE149" s="11">
        <v>58.924709</v>
      </c>
      <c r="AF149" s="11">
        <v>73.594010999999995</v>
      </c>
      <c r="AI149" t="s">
        <v>139</v>
      </c>
      <c r="AJ149">
        <v>35</v>
      </c>
      <c r="AK149">
        <v>41</v>
      </c>
      <c r="AP149" s="6"/>
    </row>
    <row r="150" spans="1:42" x14ac:dyDescent="0.25">
      <c r="A150" s="3">
        <v>148</v>
      </c>
      <c r="B150" t="s">
        <v>142</v>
      </c>
      <c r="C150" s="3">
        <v>39</v>
      </c>
      <c r="D150" s="6">
        <f t="shared" si="6"/>
        <v>51</v>
      </c>
      <c r="E150" s="6">
        <f>ROUND(_xlfn.XLOOKUP(B150,'2055_IMP'!$B$2:$B$290,'2055_IMP'!$H$2:$H$290, " "),0)</f>
        <v>60</v>
      </c>
      <c r="F150" s="3">
        <f t="shared" si="7"/>
        <v>60</v>
      </c>
      <c r="G150" s="3">
        <f t="shared" si="8"/>
        <v>21</v>
      </c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D150" s="9" t="s">
        <v>141</v>
      </c>
      <c r="AE150" s="11">
        <v>55.242311000000001</v>
      </c>
      <c r="AF150" s="11">
        <v>72.505894999999995</v>
      </c>
      <c r="AI150" t="s">
        <v>140</v>
      </c>
      <c r="AJ150">
        <v>45</v>
      </c>
      <c r="AK150">
        <v>51</v>
      </c>
      <c r="AP150" s="6"/>
    </row>
    <row r="151" spans="1:42" x14ac:dyDescent="0.25">
      <c r="A151" s="3">
        <v>149</v>
      </c>
      <c r="B151" t="s">
        <v>143</v>
      </c>
      <c r="C151" s="3">
        <v>16</v>
      </c>
      <c r="D151" s="6">
        <f t="shared" si="6"/>
        <v>35</v>
      </c>
      <c r="E151" s="6">
        <f>ROUND(_xlfn.XLOOKUP(B151,'2055_IMP'!$B$2:$B$290,'2055_IMP'!$H$2:$H$290, " "),0)</f>
        <v>31</v>
      </c>
      <c r="F151" s="3">
        <f t="shared" si="7"/>
        <v>35</v>
      </c>
      <c r="G151" s="3">
        <f t="shared" si="8"/>
        <v>19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D151" s="9" t="s">
        <v>142</v>
      </c>
      <c r="AE151" s="11">
        <v>63.071043000000003</v>
      </c>
      <c r="AF151" s="11">
        <v>68.220826000000002</v>
      </c>
      <c r="AI151" t="s">
        <v>141</v>
      </c>
      <c r="AJ151">
        <v>41</v>
      </c>
      <c r="AK151">
        <v>52</v>
      </c>
      <c r="AP151" s="6"/>
    </row>
    <row r="152" spans="1:42" x14ac:dyDescent="0.25">
      <c r="A152" s="3">
        <v>150</v>
      </c>
      <c r="B152" t="s">
        <v>144</v>
      </c>
      <c r="C152" s="3">
        <v>54</v>
      </c>
      <c r="D152" s="6">
        <f t="shared" si="6"/>
        <v>56</v>
      </c>
      <c r="E152" s="6">
        <f>ROUND(_xlfn.XLOOKUP(B152,'2055_IMP'!$B$2:$B$290,'2055_IMP'!$H$2:$H$290, " "),0)</f>
        <v>63</v>
      </c>
      <c r="F152" s="3">
        <f t="shared" si="7"/>
        <v>63</v>
      </c>
      <c r="G152" s="3">
        <f t="shared" si="8"/>
        <v>9</v>
      </c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D152" s="9" t="s">
        <v>143</v>
      </c>
      <c r="AE152" s="11">
        <v>38.369484</v>
      </c>
      <c r="AF152" s="11">
        <v>50.539189</v>
      </c>
      <c r="AI152" t="s">
        <v>142</v>
      </c>
      <c r="AJ152">
        <v>48</v>
      </c>
      <c r="AK152">
        <v>51</v>
      </c>
      <c r="AP152" s="6"/>
    </row>
    <row r="153" spans="1:42" x14ac:dyDescent="0.25">
      <c r="A153" s="3">
        <v>151</v>
      </c>
      <c r="B153" t="s">
        <v>145</v>
      </c>
      <c r="C153" s="3">
        <v>48</v>
      </c>
      <c r="D153" s="6">
        <f t="shared" si="6"/>
        <v>48</v>
      </c>
      <c r="E153" s="6">
        <f>ROUND(_xlfn.XLOOKUP(B153,'2055_IMP'!$B$2:$B$290,'2055_IMP'!$H$2:$H$290, " "),0)</f>
        <v>59</v>
      </c>
      <c r="F153" s="3">
        <f t="shared" si="7"/>
        <v>59</v>
      </c>
      <c r="G153" s="3">
        <f t="shared" si="8"/>
        <v>11</v>
      </c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D153" s="9" t="s">
        <v>144</v>
      </c>
      <c r="AE153" s="11">
        <v>65.229941999999994</v>
      </c>
      <c r="AF153" s="11">
        <v>70.136290000000002</v>
      </c>
      <c r="AI153" t="s">
        <v>143</v>
      </c>
      <c r="AJ153">
        <v>26</v>
      </c>
      <c r="AK153">
        <v>35</v>
      </c>
      <c r="AP153" s="6"/>
    </row>
    <row r="154" spans="1:42" x14ac:dyDescent="0.25">
      <c r="A154" s="3">
        <v>152</v>
      </c>
      <c r="B154" s="31" t="s">
        <v>150</v>
      </c>
      <c r="C154" s="3">
        <v>39</v>
      </c>
      <c r="D154" s="6">
        <f t="shared" si="6"/>
        <v>64</v>
      </c>
      <c r="E154" s="6">
        <f>ROUND(_xlfn.XLOOKUP(B154,'2055_IMP'!$B$2:$B$290,'2055_IMP'!$H$2:$H$290, " "),0)</f>
        <v>64</v>
      </c>
      <c r="F154" s="3">
        <f t="shared" si="7"/>
        <v>64</v>
      </c>
      <c r="G154" s="3">
        <f t="shared" si="8"/>
        <v>25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D154" s="9" t="s">
        <v>145</v>
      </c>
      <c r="AE154" s="11">
        <v>60.202432999999999</v>
      </c>
      <c r="AF154" s="11">
        <v>63.540087</v>
      </c>
      <c r="AI154" t="s">
        <v>144</v>
      </c>
      <c r="AJ154">
        <v>54</v>
      </c>
      <c r="AK154">
        <v>56</v>
      </c>
      <c r="AP154" s="6"/>
    </row>
    <row r="155" spans="1:42" x14ac:dyDescent="0.25">
      <c r="A155" s="3">
        <v>153</v>
      </c>
      <c r="B155" s="31" t="s">
        <v>146</v>
      </c>
      <c r="C155" s="3">
        <v>1</v>
      </c>
      <c r="D155" s="6" t="str">
        <f t="shared" si="6"/>
        <v xml:space="preserve"> </v>
      </c>
      <c r="E155" s="6">
        <f>ROUND(_xlfn.XLOOKUP(B155,'2055_IMP'!$B$2:$B$290,'2055_IMP'!$H$2:$H$290, " "),0)</f>
        <v>2</v>
      </c>
      <c r="F155" s="3">
        <f t="shared" si="7"/>
        <v>2</v>
      </c>
      <c r="G155" s="3">
        <f t="shared" si="8"/>
        <v>1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D155" s="9" t="s">
        <v>150</v>
      </c>
      <c r="AE155" s="11">
        <v>58.075229</v>
      </c>
      <c r="AF155" s="11">
        <v>78.111564999999999</v>
      </c>
      <c r="AI155" t="s">
        <v>145</v>
      </c>
      <c r="AJ155">
        <v>45</v>
      </c>
      <c r="AK155">
        <v>48</v>
      </c>
      <c r="AP155" s="6"/>
    </row>
    <row r="156" spans="1:42" x14ac:dyDescent="0.25">
      <c r="A156" s="3">
        <v>154</v>
      </c>
      <c r="B156" s="31" t="s">
        <v>147</v>
      </c>
      <c r="C156" s="3">
        <v>2</v>
      </c>
      <c r="D156" s="6">
        <f t="shared" si="6"/>
        <v>43</v>
      </c>
      <c r="E156" s="6">
        <f>ROUND(_xlfn.XLOOKUP(B156,'2055_IMP'!$B$2:$B$290,'2055_IMP'!$H$2:$H$290, " "),0)</f>
        <v>9</v>
      </c>
      <c r="F156" s="3">
        <f t="shared" si="7"/>
        <v>43</v>
      </c>
      <c r="G156" s="3">
        <f t="shared" si="8"/>
        <v>41</v>
      </c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D156" s="9" t="s">
        <v>146</v>
      </c>
      <c r="AE156" s="11">
        <v>1.6092960000000001</v>
      </c>
      <c r="AF156" s="11"/>
      <c r="AI156" t="s">
        <v>150</v>
      </c>
      <c r="AJ156">
        <v>43</v>
      </c>
      <c r="AK156">
        <v>64</v>
      </c>
      <c r="AP156" s="6"/>
    </row>
    <row r="157" spans="1:42" x14ac:dyDescent="0.25">
      <c r="A157" s="3">
        <v>155</v>
      </c>
      <c r="B157" s="31" t="s">
        <v>148</v>
      </c>
      <c r="C157" s="3">
        <v>2</v>
      </c>
      <c r="D157" s="6">
        <f t="shared" si="6"/>
        <v>59</v>
      </c>
      <c r="E157" s="6">
        <f>ROUND(_xlfn.XLOOKUP(B157,'2055_IMP'!$B$2:$B$290,'2055_IMP'!$H$2:$H$290, " "),0)</f>
        <v>11</v>
      </c>
      <c r="F157" s="3">
        <f t="shared" si="7"/>
        <v>59</v>
      </c>
      <c r="G157" s="3">
        <f t="shared" si="8"/>
        <v>57</v>
      </c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D157" s="9" t="s">
        <v>147</v>
      </c>
      <c r="AE157" s="11">
        <v>10.050542</v>
      </c>
      <c r="AF157" s="11">
        <v>66.525223999999994</v>
      </c>
      <c r="AI157" t="s">
        <v>146</v>
      </c>
      <c r="AP157" s="6"/>
    </row>
    <row r="158" spans="1:42" x14ac:dyDescent="0.25">
      <c r="A158" s="3">
        <v>156</v>
      </c>
      <c r="B158" s="31" t="s">
        <v>149</v>
      </c>
      <c r="C158" s="3">
        <v>1</v>
      </c>
      <c r="D158" s="6">
        <f t="shared" si="6"/>
        <v>45</v>
      </c>
      <c r="E158" s="6">
        <f>ROUND(_xlfn.XLOOKUP(B158,'2055_IMP'!$B$2:$B$290,'2055_IMP'!$H$2:$H$290, " "),0)</f>
        <v>1</v>
      </c>
      <c r="F158" s="3">
        <f t="shared" si="7"/>
        <v>45</v>
      </c>
      <c r="G158" s="3">
        <f t="shared" si="8"/>
        <v>44</v>
      </c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D158" s="9" t="s">
        <v>148</v>
      </c>
      <c r="AE158" s="11">
        <v>19.906378</v>
      </c>
      <c r="AF158" s="11">
        <v>64.362854999999996</v>
      </c>
      <c r="AI158" t="s">
        <v>147</v>
      </c>
      <c r="AJ158">
        <v>11</v>
      </c>
      <c r="AK158">
        <v>43</v>
      </c>
      <c r="AP158" s="6"/>
    </row>
    <row r="159" spans="1:42" x14ac:dyDescent="0.25">
      <c r="A159" s="3">
        <v>157</v>
      </c>
      <c r="B159" t="s">
        <v>151</v>
      </c>
      <c r="C159" s="3">
        <v>3</v>
      </c>
      <c r="D159" s="6" t="str">
        <f t="shared" si="6"/>
        <v xml:space="preserve"> </v>
      </c>
      <c r="E159" s="6">
        <f>ROUND(_xlfn.XLOOKUP(B159,'2055_IMP'!$B$2:$B$290,'2055_IMP'!$H$2:$H$290, " "),0)</f>
        <v>5</v>
      </c>
      <c r="F159" s="3">
        <f t="shared" si="7"/>
        <v>5</v>
      </c>
      <c r="G159" s="3">
        <f t="shared" si="8"/>
        <v>2</v>
      </c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D159" s="9" t="s">
        <v>149</v>
      </c>
      <c r="AE159" s="11">
        <v>14.047677</v>
      </c>
      <c r="AF159" s="11">
        <v>64.981650000000002</v>
      </c>
      <c r="AI159" t="s">
        <v>148</v>
      </c>
      <c r="AJ159">
        <v>11</v>
      </c>
      <c r="AK159">
        <v>59</v>
      </c>
      <c r="AP159" s="6"/>
    </row>
    <row r="160" spans="1:42" x14ac:dyDescent="0.25">
      <c r="A160" s="3">
        <v>158</v>
      </c>
      <c r="B160" t="s">
        <v>152</v>
      </c>
      <c r="C160" s="3">
        <v>17</v>
      </c>
      <c r="D160" s="6" t="str">
        <f t="shared" si="6"/>
        <v xml:space="preserve"> </v>
      </c>
      <c r="E160" s="6">
        <f>ROUND(_xlfn.XLOOKUP(B160,'2055_IMP'!$B$2:$B$290,'2055_IMP'!$H$2:$H$290, " "),0)</f>
        <v>27</v>
      </c>
      <c r="F160" s="3">
        <f t="shared" si="7"/>
        <v>27</v>
      </c>
      <c r="G160" s="3">
        <f t="shared" si="8"/>
        <v>10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D160" s="9" t="s">
        <v>151</v>
      </c>
      <c r="AE160" s="11">
        <v>3.4390520000000002</v>
      </c>
      <c r="AF160" s="11"/>
      <c r="AI160" t="s">
        <v>149</v>
      </c>
      <c r="AJ160">
        <v>9</v>
      </c>
      <c r="AK160">
        <v>45</v>
      </c>
      <c r="AP160" s="6"/>
    </row>
    <row r="161" spans="1:42" x14ac:dyDescent="0.25">
      <c r="A161" s="3">
        <v>159</v>
      </c>
      <c r="B161" t="s">
        <v>153</v>
      </c>
      <c r="C161" s="3">
        <v>27</v>
      </c>
      <c r="D161" s="6" t="str">
        <f t="shared" si="6"/>
        <v xml:space="preserve"> </v>
      </c>
      <c r="E161" s="6">
        <f>ROUND(_xlfn.XLOOKUP(B161,'2055_IMP'!$B$2:$B$290,'2055_IMP'!$H$2:$H$290, " "),0)</f>
        <v>32</v>
      </c>
      <c r="F161" s="3">
        <f t="shared" si="7"/>
        <v>32</v>
      </c>
      <c r="G161" s="3">
        <f t="shared" si="8"/>
        <v>5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D161" s="9" t="s">
        <v>152</v>
      </c>
      <c r="AE161" s="11">
        <v>14.757868</v>
      </c>
      <c r="AF161" s="11"/>
      <c r="AI161" t="s">
        <v>151</v>
      </c>
      <c r="AP161" s="6"/>
    </row>
    <row r="162" spans="1:42" x14ac:dyDescent="0.25">
      <c r="A162" s="3">
        <v>160</v>
      </c>
      <c r="B162" t="s">
        <v>154</v>
      </c>
      <c r="C162" s="3">
        <v>1</v>
      </c>
      <c r="D162" s="6">
        <f t="shared" si="6"/>
        <v>21</v>
      </c>
      <c r="E162" s="6">
        <f>ROUND(_xlfn.XLOOKUP(B162,'2055_IMP'!$B$2:$B$290,'2055_IMP'!$H$2:$H$290, " "),0)</f>
        <v>14</v>
      </c>
      <c r="F162" s="3">
        <f t="shared" si="7"/>
        <v>21</v>
      </c>
      <c r="G162" s="3">
        <f t="shared" si="8"/>
        <v>20</v>
      </c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D162" s="9" t="s">
        <v>153</v>
      </c>
      <c r="AE162" s="11">
        <v>27.708646000000002</v>
      </c>
      <c r="AF162" s="11"/>
      <c r="AI162" t="s">
        <v>152</v>
      </c>
      <c r="AP162" s="6"/>
    </row>
    <row r="163" spans="1:42" x14ac:dyDescent="0.25">
      <c r="A163" s="3">
        <v>161</v>
      </c>
      <c r="B163" t="s">
        <v>155</v>
      </c>
      <c r="C163" s="3">
        <v>17</v>
      </c>
      <c r="D163" s="6">
        <f t="shared" si="6"/>
        <v>41</v>
      </c>
      <c r="E163" s="6">
        <f>ROUND(_xlfn.XLOOKUP(B163,'2055_IMP'!$B$2:$B$290,'2055_IMP'!$H$2:$H$290, " "),0)</f>
        <v>41</v>
      </c>
      <c r="F163" s="3">
        <f t="shared" si="7"/>
        <v>41</v>
      </c>
      <c r="G163" s="3">
        <f t="shared" si="8"/>
        <v>24</v>
      </c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D163" s="9" t="s">
        <v>154</v>
      </c>
      <c r="AE163" s="11">
        <v>38.714328000000002</v>
      </c>
      <c r="AF163" s="11">
        <v>39.784242999999996</v>
      </c>
      <c r="AI163" t="s">
        <v>153</v>
      </c>
      <c r="AP163" s="6"/>
    </row>
    <row r="164" spans="1:42" x14ac:dyDescent="0.25">
      <c r="A164" s="3">
        <v>162</v>
      </c>
      <c r="B164" t="s">
        <v>156</v>
      </c>
      <c r="C164" s="3">
        <v>1</v>
      </c>
      <c r="D164" s="6" t="str">
        <f t="shared" si="6"/>
        <v xml:space="preserve"> </v>
      </c>
      <c r="E164" s="6">
        <f>ROUND(_xlfn.XLOOKUP(B164,'2055_IMP'!$B$2:$B$290,'2055_IMP'!$H$2:$H$290, " "),0)</f>
        <v>5</v>
      </c>
      <c r="F164" s="3">
        <f t="shared" si="7"/>
        <v>5</v>
      </c>
      <c r="G164" s="3">
        <f t="shared" si="8"/>
        <v>4</v>
      </c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D164" s="9" t="s">
        <v>155</v>
      </c>
      <c r="AE164" s="11">
        <v>48.815500999999998</v>
      </c>
      <c r="AF164" s="11">
        <v>63.357049000000004</v>
      </c>
      <c r="AI164" t="s">
        <v>154</v>
      </c>
      <c r="AJ164">
        <v>21</v>
      </c>
      <c r="AK164">
        <v>21</v>
      </c>
      <c r="AP164" s="6"/>
    </row>
    <row r="165" spans="1:42" x14ac:dyDescent="0.25">
      <c r="A165" s="3">
        <v>163</v>
      </c>
      <c r="B165" t="s">
        <v>157</v>
      </c>
      <c r="C165" s="3">
        <v>4</v>
      </c>
      <c r="D165" s="6" t="str">
        <f t="shared" si="6"/>
        <v xml:space="preserve"> </v>
      </c>
      <c r="E165" s="6">
        <f>ROUND(_xlfn.XLOOKUP(B165,'2055_IMP'!$B$2:$B$290,'2055_IMP'!$H$2:$H$290, " "),0)</f>
        <v>17</v>
      </c>
      <c r="F165" s="3">
        <f t="shared" si="7"/>
        <v>17</v>
      </c>
      <c r="G165" s="3">
        <f t="shared" si="8"/>
        <v>13</v>
      </c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D165" s="9" t="s">
        <v>156</v>
      </c>
      <c r="AE165" s="11">
        <v>2.0621360000000002</v>
      </c>
      <c r="AF165" s="11"/>
      <c r="AI165" t="s">
        <v>155</v>
      </c>
      <c r="AJ165">
        <v>33</v>
      </c>
      <c r="AK165">
        <v>41</v>
      </c>
      <c r="AP165" s="6"/>
    </row>
    <row r="166" spans="1:42" x14ac:dyDescent="0.25">
      <c r="A166" s="3">
        <v>164</v>
      </c>
      <c r="B166" t="s">
        <v>158</v>
      </c>
      <c r="C166" s="3">
        <v>3</v>
      </c>
      <c r="D166" s="6" t="str">
        <f t="shared" si="6"/>
        <v xml:space="preserve"> </v>
      </c>
      <c r="E166" s="6">
        <f>ROUND(_xlfn.XLOOKUP(B166,'2055_IMP'!$B$2:$B$290,'2055_IMP'!$H$2:$H$290, " "),0)</f>
        <v>12</v>
      </c>
      <c r="F166" s="3">
        <f t="shared" si="7"/>
        <v>12</v>
      </c>
      <c r="G166" s="3">
        <f t="shared" si="8"/>
        <v>9</v>
      </c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D166" s="9" t="s">
        <v>157</v>
      </c>
      <c r="AE166" s="11">
        <v>6.3490310000000001</v>
      </c>
      <c r="AF166" s="11"/>
      <c r="AI166" t="s">
        <v>156</v>
      </c>
      <c r="AP166" s="6"/>
    </row>
    <row r="167" spans="1:42" x14ac:dyDescent="0.25">
      <c r="A167" s="3">
        <v>165</v>
      </c>
      <c r="B167" t="s">
        <v>159</v>
      </c>
      <c r="C167" s="3">
        <v>0</v>
      </c>
      <c r="D167" s="6" t="str">
        <f t="shared" si="6"/>
        <v xml:space="preserve"> </v>
      </c>
      <c r="E167" s="6">
        <f>ROUND(_xlfn.XLOOKUP(B167,'2055_IMP'!$B$2:$B$290,'2055_IMP'!$H$2:$H$290, " "),0)</f>
        <v>2</v>
      </c>
      <c r="F167" s="3">
        <f t="shared" si="7"/>
        <v>2</v>
      </c>
      <c r="G167" s="3">
        <f t="shared" si="8"/>
        <v>2</v>
      </c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D167" s="9" t="s">
        <v>158</v>
      </c>
      <c r="AE167" s="11">
        <v>7.8145420000000003</v>
      </c>
      <c r="AF167" s="11"/>
      <c r="AI167" t="s">
        <v>157</v>
      </c>
      <c r="AP167" s="6"/>
    </row>
    <row r="168" spans="1:42" x14ac:dyDescent="0.25">
      <c r="A168" s="3">
        <v>166</v>
      </c>
      <c r="B168" t="s">
        <v>160</v>
      </c>
      <c r="C168" s="3">
        <v>28</v>
      </c>
      <c r="D168" s="6">
        <f t="shared" si="6"/>
        <v>45</v>
      </c>
      <c r="E168" s="6">
        <f>ROUND(_xlfn.XLOOKUP(B168,'2055_IMP'!$B$2:$B$290,'2055_IMP'!$H$2:$H$290, " "),0)</f>
        <v>46</v>
      </c>
      <c r="F168" s="3">
        <f t="shared" si="7"/>
        <v>46</v>
      </c>
      <c r="G168" s="3">
        <f t="shared" si="8"/>
        <v>18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D168" s="9" t="s">
        <v>159</v>
      </c>
      <c r="AE168" s="11">
        <v>1.1452709999999999</v>
      </c>
      <c r="AF168" s="11"/>
      <c r="AI168" t="s">
        <v>158</v>
      </c>
      <c r="AP168" s="6"/>
    </row>
    <row r="169" spans="1:42" x14ac:dyDescent="0.25">
      <c r="A169" s="3">
        <v>167</v>
      </c>
      <c r="B169" t="s">
        <v>161</v>
      </c>
      <c r="C169" s="3">
        <v>38</v>
      </c>
      <c r="D169" s="6">
        <f t="shared" si="6"/>
        <v>57</v>
      </c>
      <c r="E169" s="6">
        <f>ROUND(_xlfn.XLOOKUP(B169,'2055_IMP'!$B$2:$B$290,'2055_IMP'!$H$2:$H$290, " "),0)</f>
        <v>46</v>
      </c>
      <c r="F169" s="3">
        <f t="shared" si="7"/>
        <v>57</v>
      </c>
      <c r="G169" s="3">
        <f t="shared" si="8"/>
        <v>19</v>
      </c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D169" s="9" t="s">
        <v>160</v>
      </c>
      <c r="AE169" s="11">
        <v>44.918948999999998</v>
      </c>
      <c r="AF169" s="11">
        <v>74.272617999999994</v>
      </c>
      <c r="AI169" t="s">
        <v>159</v>
      </c>
      <c r="AP169" s="6"/>
    </row>
    <row r="170" spans="1:42" x14ac:dyDescent="0.25">
      <c r="A170" s="3">
        <v>168</v>
      </c>
      <c r="B170" t="s">
        <v>162</v>
      </c>
      <c r="C170" s="3">
        <v>8</v>
      </c>
      <c r="D170" s="6">
        <f t="shared" si="6"/>
        <v>40</v>
      </c>
      <c r="E170" s="6">
        <f>ROUND(_xlfn.XLOOKUP(B170,'2055_IMP'!$B$2:$B$290,'2055_IMP'!$H$2:$H$290, " "),0)</f>
        <v>37</v>
      </c>
      <c r="F170" s="3">
        <f t="shared" si="7"/>
        <v>40</v>
      </c>
      <c r="G170" s="3">
        <f t="shared" si="8"/>
        <v>32</v>
      </c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D170" s="9" t="s">
        <v>161</v>
      </c>
      <c r="AE170" s="11">
        <v>59.116731000000001</v>
      </c>
      <c r="AF170" s="11">
        <v>76.337832000000006</v>
      </c>
      <c r="AI170" t="s">
        <v>160</v>
      </c>
      <c r="AJ170">
        <v>27</v>
      </c>
      <c r="AK170">
        <v>45</v>
      </c>
      <c r="AP170" s="6"/>
    </row>
    <row r="171" spans="1:42" x14ac:dyDescent="0.25">
      <c r="A171" s="3">
        <v>169</v>
      </c>
      <c r="B171" t="s">
        <v>163</v>
      </c>
      <c r="C171" s="3">
        <v>1</v>
      </c>
      <c r="D171" s="6" t="str">
        <f t="shared" si="6"/>
        <v xml:space="preserve"> </v>
      </c>
      <c r="E171" s="6">
        <f>ROUND(_xlfn.XLOOKUP(B171,'2055_IMP'!$B$2:$B$290,'2055_IMP'!$H$2:$H$290, " "),0)</f>
        <v>5</v>
      </c>
      <c r="F171" s="3">
        <f t="shared" si="7"/>
        <v>5</v>
      </c>
      <c r="G171" s="3">
        <f t="shared" si="8"/>
        <v>4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D171" s="9" t="s">
        <v>162</v>
      </c>
      <c r="AE171" s="11">
        <v>27.142779000000001</v>
      </c>
      <c r="AF171" s="11">
        <v>66.105695999999995</v>
      </c>
      <c r="AI171" t="s">
        <v>161</v>
      </c>
      <c r="AJ171">
        <v>42</v>
      </c>
      <c r="AK171">
        <v>57</v>
      </c>
      <c r="AP171" s="6"/>
    </row>
    <row r="172" spans="1:42" x14ac:dyDescent="0.25">
      <c r="A172" s="3">
        <v>170</v>
      </c>
      <c r="B172" t="s">
        <v>164</v>
      </c>
      <c r="C172" s="3">
        <v>32</v>
      </c>
      <c r="D172" s="6">
        <f t="shared" si="6"/>
        <v>43</v>
      </c>
      <c r="E172" s="6">
        <f>ROUND(_xlfn.XLOOKUP(B172,'2055_IMP'!$B$2:$B$290,'2055_IMP'!$H$2:$H$290, " "),0)</f>
        <v>49</v>
      </c>
      <c r="F172" s="3">
        <f t="shared" si="7"/>
        <v>49</v>
      </c>
      <c r="G172" s="3">
        <f t="shared" si="8"/>
        <v>17</v>
      </c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D172" s="9" t="s">
        <v>163</v>
      </c>
      <c r="AE172" s="11">
        <v>1.0266219999999999</v>
      </c>
      <c r="AF172" s="12"/>
      <c r="AI172" t="s">
        <v>162</v>
      </c>
      <c r="AJ172">
        <v>15</v>
      </c>
      <c r="AK172">
        <v>40</v>
      </c>
      <c r="AP172" s="6"/>
    </row>
    <row r="173" spans="1:42" x14ac:dyDescent="0.25">
      <c r="A173" s="3">
        <v>171</v>
      </c>
      <c r="B173" t="s">
        <v>165</v>
      </c>
      <c r="C173" s="3">
        <v>44</v>
      </c>
      <c r="D173" s="6">
        <f t="shared" si="6"/>
        <v>53</v>
      </c>
      <c r="E173" s="6">
        <f>ROUND(_xlfn.XLOOKUP(B173,'2055_IMP'!$B$2:$B$290,'2055_IMP'!$H$2:$H$290, " "),0)</f>
        <v>59</v>
      </c>
      <c r="F173" s="3">
        <f t="shared" si="7"/>
        <v>59</v>
      </c>
      <c r="G173" s="3">
        <f t="shared" si="8"/>
        <v>15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D173" s="9" t="s">
        <v>164</v>
      </c>
      <c r="AE173" s="11">
        <v>52.466546999999998</v>
      </c>
      <c r="AF173" s="11">
        <v>62.393005000000002</v>
      </c>
      <c r="AI173" t="s">
        <v>163</v>
      </c>
      <c r="AP173" s="6"/>
    </row>
    <row r="174" spans="1:42" x14ac:dyDescent="0.25">
      <c r="A174" s="3">
        <v>172</v>
      </c>
      <c r="B174" t="s">
        <v>166</v>
      </c>
      <c r="C174" s="3">
        <v>31</v>
      </c>
      <c r="D174" s="6">
        <f t="shared" si="6"/>
        <v>27</v>
      </c>
      <c r="E174" s="6">
        <f>ROUND(_xlfn.XLOOKUP(B174,'2055_IMP'!$B$2:$B$290,'2055_IMP'!$H$2:$H$290, " "),0)</f>
        <v>55</v>
      </c>
      <c r="F174" s="3">
        <f t="shared" si="7"/>
        <v>55</v>
      </c>
      <c r="G174" s="3">
        <f t="shared" si="8"/>
        <v>24</v>
      </c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D174" s="9" t="s">
        <v>165</v>
      </c>
      <c r="AE174" s="11">
        <v>64.800308000000001</v>
      </c>
      <c r="AF174" s="11">
        <v>67.990071999999998</v>
      </c>
      <c r="AI174" t="s">
        <v>164</v>
      </c>
      <c r="AJ174">
        <v>32</v>
      </c>
      <c r="AK174">
        <v>43</v>
      </c>
      <c r="AP174" s="6"/>
    </row>
    <row r="175" spans="1:42" x14ac:dyDescent="0.25">
      <c r="A175" s="3">
        <v>173</v>
      </c>
      <c r="B175" t="s">
        <v>167</v>
      </c>
      <c r="C175" s="3">
        <v>7</v>
      </c>
      <c r="D175" s="6">
        <f t="shared" si="6"/>
        <v>21</v>
      </c>
      <c r="E175" s="6">
        <f>ROUND(_xlfn.XLOOKUP(B175,'2055_IMP'!$B$2:$B$290,'2055_IMP'!$H$2:$H$290, " "),0)</f>
        <v>27</v>
      </c>
      <c r="F175" s="3">
        <f t="shared" si="7"/>
        <v>27</v>
      </c>
      <c r="G175" s="3">
        <f t="shared" si="8"/>
        <v>20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D175" s="9" t="s">
        <v>166</v>
      </c>
      <c r="AE175" s="11">
        <v>47.347512000000002</v>
      </c>
      <c r="AF175" s="11">
        <v>34.932563000000002</v>
      </c>
      <c r="AI175" t="s">
        <v>165</v>
      </c>
      <c r="AJ175">
        <v>51</v>
      </c>
      <c r="AK175">
        <v>53</v>
      </c>
      <c r="AP175" s="6"/>
    </row>
    <row r="176" spans="1:42" x14ac:dyDescent="0.25">
      <c r="A176" s="3">
        <v>174</v>
      </c>
      <c r="B176" t="s">
        <v>168</v>
      </c>
      <c r="C176" s="3">
        <v>1</v>
      </c>
      <c r="D176" s="6" t="str">
        <f t="shared" si="6"/>
        <v xml:space="preserve"> </v>
      </c>
      <c r="E176" s="6">
        <f>ROUND(_xlfn.XLOOKUP(B176,'2055_IMP'!$B$2:$B$290,'2055_IMP'!$H$2:$H$290, " "),0)</f>
        <v>8</v>
      </c>
      <c r="F176" s="3">
        <f t="shared" si="7"/>
        <v>8</v>
      </c>
      <c r="G176" s="3">
        <f t="shared" si="8"/>
        <v>7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D176" s="9" t="s">
        <v>167</v>
      </c>
      <c r="AE176" s="11">
        <v>23.463941999999999</v>
      </c>
      <c r="AF176" s="11">
        <v>33.769689999999997</v>
      </c>
      <c r="AI176" t="s">
        <v>166</v>
      </c>
      <c r="AJ176">
        <v>36</v>
      </c>
      <c r="AK176">
        <v>27</v>
      </c>
      <c r="AP176" s="6"/>
    </row>
    <row r="177" spans="1:42" x14ac:dyDescent="0.25">
      <c r="A177" s="3">
        <v>175</v>
      </c>
      <c r="B177" t="s">
        <v>169</v>
      </c>
      <c r="C177" s="3">
        <v>1</v>
      </c>
      <c r="D177" s="6">
        <f t="shared" si="6"/>
        <v>13</v>
      </c>
      <c r="E177" s="6">
        <f>ROUND(_xlfn.XLOOKUP(B177,'2055_IMP'!$B$2:$B$290,'2055_IMP'!$H$2:$H$290, " "),0)</f>
        <v>3</v>
      </c>
      <c r="F177" s="3">
        <f t="shared" si="7"/>
        <v>13</v>
      </c>
      <c r="G177" s="3">
        <f t="shared" si="8"/>
        <v>12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D177" s="9" t="s">
        <v>168</v>
      </c>
      <c r="AE177" s="11">
        <v>3.2796449999999999</v>
      </c>
      <c r="AF177" s="11">
        <v>0.55335999999999996</v>
      </c>
      <c r="AI177" t="s">
        <v>167</v>
      </c>
      <c r="AJ177">
        <v>14</v>
      </c>
      <c r="AK177">
        <v>21</v>
      </c>
      <c r="AP177" s="6"/>
    </row>
    <row r="178" spans="1:42" x14ac:dyDescent="0.25">
      <c r="A178" s="3">
        <v>176</v>
      </c>
      <c r="B178" t="s">
        <v>170</v>
      </c>
      <c r="C178" s="3">
        <v>1</v>
      </c>
      <c r="D178" s="6">
        <f t="shared" si="6"/>
        <v>9</v>
      </c>
      <c r="E178" s="6">
        <f>ROUND(_xlfn.XLOOKUP(B178,'2055_IMP'!$B$2:$B$290,'2055_IMP'!$H$2:$H$290, " "),0)</f>
        <v>11</v>
      </c>
      <c r="F178" s="3">
        <f t="shared" si="7"/>
        <v>11</v>
      </c>
      <c r="G178" s="3">
        <f t="shared" si="8"/>
        <v>10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D178" s="9" t="s">
        <v>169</v>
      </c>
      <c r="AE178" s="11">
        <v>4.0129460000000003</v>
      </c>
      <c r="AF178" s="11">
        <v>14.420935</v>
      </c>
      <c r="AI178" t="s">
        <v>168</v>
      </c>
      <c r="AJ178">
        <v>0</v>
      </c>
      <c r="AK178">
        <v>0</v>
      </c>
      <c r="AP178" s="6"/>
    </row>
    <row r="179" spans="1:42" x14ac:dyDescent="0.25">
      <c r="A179" s="3">
        <v>177</v>
      </c>
      <c r="B179" t="s">
        <v>171</v>
      </c>
      <c r="C179" s="3">
        <v>23</v>
      </c>
      <c r="D179" s="6">
        <f t="shared" si="6"/>
        <v>33</v>
      </c>
      <c r="E179" s="6">
        <f>ROUND(_xlfn.XLOOKUP(B179,'2055_IMP'!$B$2:$B$290,'2055_IMP'!$H$2:$H$290, " "),0)</f>
        <v>30</v>
      </c>
      <c r="F179" s="3">
        <f t="shared" si="7"/>
        <v>33</v>
      </c>
      <c r="G179" s="3">
        <f t="shared" si="8"/>
        <v>10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D179" s="9" t="s">
        <v>170</v>
      </c>
      <c r="AE179" s="11">
        <v>9.9967509999999997</v>
      </c>
      <c r="AF179" s="11">
        <v>16.207492999999999</v>
      </c>
      <c r="AI179" t="s">
        <v>169</v>
      </c>
      <c r="AJ179">
        <v>13</v>
      </c>
      <c r="AK179">
        <v>13</v>
      </c>
      <c r="AP179" s="6"/>
    </row>
    <row r="180" spans="1:42" x14ac:dyDescent="0.25">
      <c r="A180" s="3">
        <v>178</v>
      </c>
      <c r="B180" t="s">
        <v>172</v>
      </c>
      <c r="C180" s="3">
        <v>14</v>
      </c>
      <c r="D180" s="6">
        <f t="shared" si="6"/>
        <v>16</v>
      </c>
      <c r="E180" s="6">
        <f>ROUND(_xlfn.XLOOKUP(B180,'2055_IMP'!$B$2:$B$290,'2055_IMP'!$H$2:$H$290, " "),0)</f>
        <v>18</v>
      </c>
      <c r="F180" s="3">
        <f t="shared" si="7"/>
        <v>18</v>
      </c>
      <c r="G180" s="3">
        <f t="shared" si="8"/>
        <v>4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D180" s="9" t="s">
        <v>171</v>
      </c>
      <c r="AE180" s="11">
        <v>43.881348000000003</v>
      </c>
      <c r="AF180" s="11">
        <v>44.444082000000002</v>
      </c>
      <c r="AI180" t="s">
        <v>170</v>
      </c>
      <c r="AJ180">
        <v>9</v>
      </c>
      <c r="AK180">
        <v>9</v>
      </c>
      <c r="AP180" s="6"/>
    </row>
    <row r="181" spans="1:42" x14ac:dyDescent="0.25">
      <c r="A181" s="3">
        <v>179</v>
      </c>
      <c r="B181" t="s">
        <v>173</v>
      </c>
      <c r="C181" s="3">
        <v>2</v>
      </c>
      <c r="D181" s="6">
        <f t="shared" si="6"/>
        <v>23</v>
      </c>
      <c r="E181" s="6">
        <f>ROUND(_xlfn.XLOOKUP(B181,'2055_IMP'!$B$2:$B$290,'2055_IMP'!$H$2:$H$290, " "),0)</f>
        <v>16</v>
      </c>
      <c r="F181" s="3">
        <f t="shared" si="7"/>
        <v>23</v>
      </c>
      <c r="G181" s="3">
        <f t="shared" si="8"/>
        <v>21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D181" s="9" t="s">
        <v>172</v>
      </c>
      <c r="AE181" s="11">
        <v>20.91104</v>
      </c>
      <c r="AF181" s="11">
        <v>21.173756999999998</v>
      </c>
      <c r="AI181" t="s">
        <v>171</v>
      </c>
      <c r="AJ181">
        <v>33</v>
      </c>
      <c r="AK181">
        <v>33</v>
      </c>
      <c r="AP181" s="6"/>
    </row>
    <row r="182" spans="1:42" x14ac:dyDescent="0.25">
      <c r="A182" s="3">
        <v>180</v>
      </c>
      <c r="B182" t="s">
        <v>174</v>
      </c>
      <c r="C182" s="3">
        <v>13</v>
      </c>
      <c r="D182" s="6">
        <f t="shared" si="6"/>
        <v>26</v>
      </c>
      <c r="E182" s="6">
        <f>ROUND(_xlfn.XLOOKUP(B182,'2055_IMP'!$B$2:$B$290,'2055_IMP'!$H$2:$H$290, " "),0)</f>
        <v>47</v>
      </c>
      <c r="F182" s="3">
        <f t="shared" si="7"/>
        <v>47</v>
      </c>
      <c r="G182" s="3">
        <f t="shared" si="8"/>
        <v>34</v>
      </c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D182" s="9" t="s">
        <v>173</v>
      </c>
      <c r="AE182" s="11">
        <v>35.181776999999997</v>
      </c>
      <c r="AF182" s="11">
        <v>40.851132999999997</v>
      </c>
      <c r="AI182" t="s">
        <v>172</v>
      </c>
      <c r="AJ182">
        <v>16</v>
      </c>
      <c r="AK182">
        <v>16</v>
      </c>
      <c r="AP182" s="6"/>
    </row>
    <row r="183" spans="1:42" x14ac:dyDescent="0.25">
      <c r="A183" s="3">
        <v>181</v>
      </c>
      <c r="B183" t="s">
        <v>175</v>
      </c>
      <c r="C183" s="3">
        <v>0</v>
      </c>
      <c r="D183" s="6" t="str">
        <f t="shared" si="6"/>
        <v xml:space="preserve"> </v>
      </c>
      <c r="E183" s="6">
        <f>ROUND(_xlfn.XLOOKUP(B183,'2055_IMP'!$B$2:$B$290,'2055_IMP'!$H$2:$H$290, " "),0)</f>
        <v>2</v>
      </c>
      <c r="F183" s="3">
        <f t="shared" si="7"/>
        <v>2</v>
      </c>
      <c r="G183" s="3">
        <f t="shared" si="8"/>
        <v>2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D183" s="9" t="s">
        <v>174</v>
      </c>
      <c r="AE183" s="11">
        <v>38.603943000000001</v>
      </c>
      <c r="AF183" s="11">
        <v>36.538117999999997</v>
      </c>
      <c r="AI183" t="s">
        <v>173</v>
      </c>
      <c r="AJ183">
        <v>21</v>
      </c>
      <c r="AK183">
        <v>23</v>
      </c>
      <c r="AP183" s="6"/>
    </row>
    <row r="184" spans="1:42" x14ac:dyDescent="0.25">
      <c r="A184" s="3">
        <v>182</v>
      </c>
      <c r="B184" t="s">
        <v>176</v>
      </c>
      <c r="C184" s="3">
        <v>1</v>
      </c>
      <c r="D184" s="6" t="str">
        <f t="shared" si="6"/>
        <v xml:space="preserve"> </v>
      </c>
      <c r="E184" s="6">
        <f>ROUND(_xlfn.XLOOKUP(B184,'2055_IMP'!$B$2:$B$290,'2055_IMP'!$H$2:$H$290, " "),0)</f>
        <v>3</v>
      </c>
      <c r="F184" s="3">
        <f t="shared" si="7"/>
        <v>3</v>
      </c>
      <c r="G184" s="3">
        <f t="shared" si="8"/>
        <v>2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D184" s="9" t="s">
        <v>175</v>
      </c>
      <c r="AE184" s="11">
        <v>2.9781580000000001</v>
      </c>
      <c r="AF184" s="11"/>
      <c r="AI184" t="s">
        <v>174</v>
      </c>
      <c r="AJ184">
        <v>26</v>
      </c>
      <c r="AK184">
        <v>26</v>
      </c>
      <c r="AP184" s="6"/>
    </row>
    <row r="185" spans="1:42" x14ac:dyDescent="0.25">
      <c r="A185" s="3">
        <v>183</v>
      </c>
      <c r="B185" t="s">
        <v>177</v>
      </c>
      <c r="C185" s="3">
        <v>3</v>
      </c>
      <c r="D185" s="6" t="str">
        <f t="shared" si="6"/>
        <v xml:space="preserve"> </v>
      </c>
      <c r="E185" s="6">
        <f>ROUND(_xlfn.XLOOKUP(B185,'2055_IMP'!$B$2:$B$290,'2055_IMP'!$H$2:$H$290, " "),0)</f>
        <v>6</v>
      </c>
      <c r="F185" s="3">
        <f t="shared" si="7"/>
        <v>6</v>
      </c>
      <c r="G185" s="3">
        <f t="shared" si="8"/>
        <v>3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D185" s="9" t="s">
        <v>176</v>
      </c>
      <c r="AE185" s="11">
        <v>2.4921899999999999</v>
      </c>
      <c r="AF185" s="11"/>
      <c r="AI185" t="s">
        <v>175</v>
      </c>
      <c r="AP185" s="6"/>
    </row>
    <row r="186" spans="1:42" x14ac:dyDescent="0.25">
      <c r="A186" s="3">
        <v>184</v>
      </c>
      <c r="B186" t="s">
        <v>178</v>
      </c>
      <c r="C186" s="3">
        <v>32</v>
      </c>
      <c r="D186" s="6">
        <f t="shared" si="6"/>
        <v>47</v>
      </c>
      <c r="E186" s="6">
        <f>ROUND(_xlfn.XLOOKUP(B186,'2055_IMP'!$B$2:$B$290,'2055_IMP'!$H$2:$H$290, " "),0)</f>
        <v>49</v>
      </c>
      <c r="F186" s="3">
        <f t="shared" si="7"/>
        <v>49</v>
      </c>
      <c r="G186" s="3">
        <f t="shared" si="8"/>
        <v>17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D186" s="9" t="s">
        <v>177</v>
      </c>
      <c r="AE186" s="11">
        <v>4.7504410000000004</v>
      </c>
      <c r="AF186" s="11"/>
      <c r="AI186" t="s">
        <v>176</v>
      </c>
      <c r="AP186" s="6"/>
    </row>
    <row r="187" spans="1:42" x14ac:dyDescent="0.25">
      <c r="A187" s="3">
        <v>185</v>
      </c>
      <c r="B187" t="s">
        <v>179</v>
      </c>
      <c r="C187" s="3">
        <v>48</v>
      </c>
      <c r="D187" s="6">
        <f t="shared" si="6"/>
        <v>54</v>
      </c>
      <c r="E187" s="6">
        <f>ROUND(_xlfn.XLOOKUP(B187,'2055_IMP'!$B$2:$B$290,'2055_IMP'!$H$2:$H$290, " "),0)</f>
        <v>62</v>
      </c>
      <c r="F187" s="3">
        <f t="shared" si="7"/>
        <v>62</v>
      </c>
      <c r="G187" s="3">
        <f t="shared" si="8"/>
        <v>14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D187" s="9" t="s">
        <v>178</v>
      </c>
      <c r="AE187" s="11">
        <v>54.200387999999997</v>
      </c>
      <c r="AF187" s="11">
        <v>66.685449000000006</v>
      </c>
      <c r="AI187" t="s">
        <v>177</v>
      </c>
      <c r="AP187" s="6"/>
    </row>
    <row r="188" spans="1:42" x14ac:dyDescent="0.25">
      <c r="A188" s="3">
        <v>186</v>
      </c>
      <c r="B188" t="s">
        <v>180</v>
      </c>
      <c r="C188" s="3">
        <v>14</v>
      </c>
      <c r="D188" s="6" t="str">
        <f t="shared" si="6"/>
        <v xml:space="preserve"> </v>
      </c>
      <c r="E188" s="6">
        <f>ROUND(_xlfn.XLOOKUP(B188,'2055_IMP'!$B$2:$B$290,'2055_IMP'!$H$2:$H$290, " "),0)</f>
        <v>27</v>
      </c>
      <c r="F188" s="3">
        <f t="shared" si="7"/>
        <v>27</v>
      </c>
      <c r="G188" s="3">
        <f t="shared" si="8"/>
        <v>13</v>
      </c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D188" s="9" t="s">
        <v>179</v>
      </c>
      <c r="AE188" s="11">
        <v>64.859594999999999</v>
      </c>
      <c r="AF188" s="11">
        <v>71.019311000000002</v>
      </c>
      <c r="AI188" t="s">
        <v>178</v>
      </c>
      <c r="AJ188">
        <v>38</v>
      </c>
      <c r="AK188">
        <v>47</v>
      </c>
      <c r="AP188" s="6"/>
    </row>
    <row r="189" spans="1:42" x14ac:dyDescent="0.25">
      <c r="A189" s="3">
        <v>187</v>
      </c>
      <c r="B189" t="s">
        <v>181</v>
      </c>
      <c r="C189" s="3">
        <v>23</v>
      </c>
      <c r="D189" s="6">
        <f t="shared" si="6"/>
        <v>60</v>
      </c>
      <c r="E189" s="6">
        <f>ROUND(_xlfn.XLOOKUP(B189,'2055_IMP'!$B$2:$B$290,'2055_IMP'!$H$2:$H$290, " "),0)</f>
        <v>42</v>
      </c>
      <c r="F189" s="3">
        <f t="shared" si="7"/>
        <v>60</v>
      </c>
      <c r="G189" s="3">
        <f t="shared" si="8"/>
        <v>37</v>
      </c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D189" s="9" t="s">
        <v>180</v>
      </c>
      <c r="AE189" s="11">
        <v>19.793959000000001</v>
      </c>
      <c r="AF189" s="11"/>
      <c r="AI189" t="s">
        <v>179</v>
      </c>
      <c r="AJ189">
        <v>50</v>
      </c>
      <c r="AK189">
        <v>54</v>
      </c>
      <c r="AP189" s="6"/>
    </row>
    <row r="190" spans="1:42" x14ac:dyDescent="0.25">
      <c r="A190" s="3">
        <v>188</v>
      </c>
      <c r="B190" t="s">
        <v>182</v>
      </c>
      <c r="C190" s="3">
        <v>30</v>
      </c>
      <c r="D190" s="6">
        <f t="shared" si="6"/>
        <v>57</v>
      </c>
      <c r="E190" s="6">
        <f>ROUND(_xlfn.XLOOKUP(B190,'2055_IMP'!$B$2:$B$290,'2055_IMP'!$H$2:$H$290, " "),0)</f>
        <v>36</v>
      </c>
      <c r="F190" s="3">
        <f t="shared" si="7"/>
        <v>57</v>
      </c>
      <c r="G190" s="3">
        <f t="shared" si="8"/>
        <v>27</v>
      </c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D190" s="9" t="s">
        <v>181</v>
      </c>
      <c r="AE190" s="11">
        <v>45.459975999999997</v>
      </c>
      <c r="AF190" s="11">
        <v>74.472370999999995</v>
      </c>
      <c r="AI190" t="s">
        <v>180</v>
      </c>
      <c r="AP190" s="6"/>
    </row>
    <row r="191" spans="1:42" x14ac:dyDescent="0.25">
      <c r="A191" s="3">
        <v>189</v>
      </c>
      <c r="B191" t="s">
        <v>183</v>
      </c>
      <c r="C191" s="3">
        <v>24</v>
      </c>
      <c r="D191" s="6" t="str">
        <f t="shared" si="6"/>
        <v xml:space="preserve"> </v>
      </c>
      <c r="E191" s="6">
        <f>ROUND(_xlfn.XLOOKUP(B191,'2055_IMP'!$B$2:$B$290,'2055_IMP'!$H$2:$H$290, " "),0)</f>
        <v>36</v>
      </c>
      <c r="F191" s="3">
        <f t="shared" si="7"/>
        <v>36</v>
      </c>
      <c r="G191" s="3">
        <f t="shared" si="8"/>
        <v>12</v>
      </c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D191" s="9" t="s">
        <v>182</v>
      </c>
      <c r="AE191" s="11">
        <v>34.742238999999998</v>
      </c>
      <c r="AF191" s="11">
        <v>62.991880999999999</v>
      </c>
      <c r="AI191" t="s">
        <v>181</v>
      </c>
      <c r="AJ191">
        <v>52</v>
      </c>
      <c r="AK191">
        <v>60</v>
      </c>
      <c r="AP191" s="6"/>
    </row>
    <row r="192" spans="1:42" x14ac:dyDescent="0.25">
      <c r="A192" s="3">
        <v>190</v>
      </c>
      <c r="B192" t="s">
        <v>184</v>
      </c>
      <c r="C192" s="3">
        <v>12</v>
      </c>
      <c r="D192" s="6" t="str">
        <f t="shared" si="6"/>
        <v xml:space="preserve"> </v>
      </c>
      <c r="E192" s="6">
        <f>ROUND(_xlfn.XLOOKUP(B192,'2055_IMP'!$B$2:$B$290,'2055_IMP'!$H$2:$H$290, " "),0)</f>
        <v>16</v>
      </c>
      <c r="F192" s="3">
        <f t="shared" si="7"/>
        <v>16</v>
      </c>
      <c r="G192" s="3">
        <f t="shared" si="8"/>
        <v>4</v>
      </c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D192" s="9" t="s">
        <v>183</v>
      </c>
      <c r="AE192" s="11">
        <v>32.664757000000002</v>
      </c>
      <c r="AF192" s="11"/>
      <c r="AI192" t="s">
        <v>182</v>
      </c>
      <c r="AJ192">
        <v>57</v>
      </c>
      <c r="AK192">
        <v>57</v>
      </c>
      <c r="AP192" s="6"/>
    </row>
    <row r="193" spans="1:42" x14ac:dyDescent="0.25">
      <c r="A193" s="3">
        <v>191</v>
      </c>
      <c r="B193" t="s">
        <v>185</v>
      </c>
      <c r="C193" s="3">
        <v>34</v>
      </c>
      <c r="D193" s="6">
        <f t="shared" si="6"/>
        <v>31</v>
      </c>
      <c r="E193" s="6">
        <f>ROUND(_xlfn.XLOOKUP(B193,'2055_IMP'!$B$2:$B$290,'2055_IMP'!$H$2:$H$290, " "),0)</f>
        <v>39</v>
      </c>
      <c r="F193" s="3">
        <f t="shared" si="7"/>
        <v>39</v>
      </c>
      <c r="G193" s="3">
        <f t="shared" si="8"/>
        <v>5</v>
      </c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D193" s="9" t="s">
        <v>184</v>
      </c>
      <c r="AE193" s="11">
        <v>14.962633</v>
      </c>
      <c r="AF193" s="11"/>
      <c r="AI193" t="s">
        <v>183</v>
      </c>
      <c r="AP193" s="6"/>
    </row>
    <row r="194" spans="1:42" x14ac:dyDescent="0.25">
      <c r="A194" s="3">
        <v>192</v>
      </c>
      <c r="B194" t="s">
        <v>186</v>
      </c>
      <c r="C194" s="3">
        <v>23</v>
      </c>
      <c r="D194" s="6">
        <f t="shared" si="6"/>
        <v>30</v>
      </c>
      <c r="E194" s="6">
        <f>ROUND(_xlfn.XLOOKUP(B194,'2055_IMP'!$B$2:$B$290,'2055_IMP'!$H$2:$H$290, " "),0)</f>
        <v>33</v>
      </c>
      <c r="F194" s="3">
        <f t="shared" si="7"/>
        <v>33</v>
      </c>
      <c r="G194" s="3">
        <f t="shared" si="8"/>
        <v>10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D194" s="9" t="s">
        <v>185</v>
      </c>
      <c r="AE194" s="11">
        <v>44.855701000000003</v>
      </c>
      <c r="AF194" s="11">
        <v>53.290028999999997</v>
      </c>
      <c r="AI194" t="s">
        <v>184</v>
      </c>
      <c r="AP194" s="6"/>
    </row>
    <row r="195" spans="1:42" x14ac:dyDescent="0.25">
      <c r="A195" s="3">
        <v>193</v>
      </c>
      <c r="B195" t="s">
        <v>187</v>
      </c>
      <c r="C195" s="3">
        <v>47</v>
      </c>
      <c r="D195" s="6">
        <f t="shared" ref="D195:D258" si="9">IF(_xlfn.XLOOKUP(B195,$AI$5:$AI$293,$AK$5:$AK$293, " ")=0, " ", _xlfn.XLOOKUP(B195,$AI$5:$AI$293,$AK$5:$AK$293, " "))</f>
        <v>49</v>
      </c>
      <c r="E195" s="6">
        <f>ROUND(_xlfn.XLOOKUP(B195,'2055_IMP'!$B$2:$B$290,'2055_IMP'!$H$2:$H$290, " "),0)</f>
        <v>54</v>
      </c>
      <c r="F195" s="3">
        <f t="shared" si="7"/>
        <v>54</v>
      </c>
      <c r="G195" s="3">
        <f t="shared" si="8"/>
        <v>7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D195" s="9" t="s">
        <v>186</v>
      </c>
      <c r="AE195" s="11">
        <v>38.504674999999999</v>
      </c>
      <c r="AF195" s="11">
        <v>38.579394000000001</v>
      </c>
      <c r="AI195" t="s">
        <v>185</v>
      </c>
      <c r="AJ195">
        <v>31</v>
      </c>
      <c r="AK195">
        <v>31</v>
      </c>
      <c r="AP195" s="6"/>
    </row>
    <row r="196" spans="1:42" x14ac:dyDescent="0.25">
      <c r="A196" s="3">
        <v>194</v>
      </c>
      <c r="B196" t="s">
        <v>188</v>
      </c>
      <c r="C196" s="3">
        <v>1</v>
      </c>
      <c r="D196" s="6">
        <f t="shared" si="9"/>
        <v>14</v>
      </c>
      <c r="E196" s="6">
        <f>ROUND(_xlfn.XLOOKUP(B196,'2055_IMP'!$B$2:$B$290,'2055_IMP'!$H$2:$H$290, " "),0)</f>
        <v>16</v>
      </c>
      <c r="F196" s="3">
        <f t="shared" ref="F196:F259" si="10">MAX(C196:E196)</f>
        <v>16</v>
      </c>
      <c r="G196" s="3">
        <f t="shared" ref="G196:G259" si="11">F196-C196</f>
        <v>15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D196" s="9" t="s">
        <v>187</v>
      </c>
      <c r="AE196" s="11">
        <v>57.685158000000001</v>
      </c>
      <c r="AF196" s="11">
        <v>55.688690000000001</v>
      </c>
      <c r="AI196" t="s">
        <v>186</v>
      </c>
      <c r="AJ196">
        <v>30</v>
      </c>
      <c r="AK196">
        <v>30</v>
      </c>
      <c r="AP196" s="6"/>
    </row>
    <row r="197" spans="1:42" x14ac:dyDescent="0.25">
      <c r="A197" s="3">
        <v>195</v>
      </c>
      <c r="B197" t="s">
        <v>189</v>
      </c>
      <c r="C197" s="3">
        <v>0</v>
      </c>
      <c r="D197" s="6">
        <f t="shared" si="9"/>
        <v>5</v>
      </c>
      <c r="E197" s="6">
        <f>ROUND(_xlfn.XLOOKUP(B197,'2055_IMP'!$B$2:$B$290,'2055_IMP'!$H$2:$H$290, " "),0)</f>
        <v>10</v>
      </c>
      <c r="F197" s="3">
        <f t="shared" si="10"/>
        <v>10</v>
      </c>
      <c r="G197" s="3">
        <f t="shared" si="11"/>
        <v>10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D197" s="9" t="s">
        <v>188</v>
      </c>
      <c r="AE197" s="11">
        <v>25.00807</v>
      </c>
      <c r="AF197" s="11">
        <v>25.668234000000002</v>
      </c>
      <c r="AI197" t="s">
        <v>187</v>
      </c>
      <c r="AJ197">
        <v>49</v>
      </c>
      <c r="AK197">
        <v>49</v>
      </c>
      <c r="AP197" s="6"/>
    </row>
    <row r="198" spans="1:42" x14ac:dyDescent="0.25">
      <c r="A198" s="3">
        <v>196</v>
      </c>
      <c r="B198" t="s">
        <v>190</v>
      </c>
      <c r="C198" s="3">
        <v>38</v>
      </c>
      <c r="D198" s="6">
        <f t="shared" si="9"/>
        <v>45</v>
      </c>
      <c r="E198" s="6">
        <f>ROUND(_xlfn.XLOOKUP(B198,'2055_IMP'!$B$2:$B$290,'2055_IMP'!$H$2:$H$290, " "),0)</f>
        <v>53</v>
      </c>
      <c r="F198" s="3">
        <f t="shared" si="10"/>
        <v>53</v>
      </c>
      <c r="G198" s="3">
        <f t="shared" si="11"/>
        <v>15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D198" s="9" t="s">
        <v>189</v>
      </c>
      <c r="AE198" s="11">
        <v>5.4952269999999999</v>
      </c>
      <c r="AF198" s="11">
        <v>8.0717750000000006</v>
      </c>
      <c r="AI198" t="s">
        <v>188</v>
      </c>
      <c r="AJ198">
        <v>14</v>
      </c>
      <c r="AK198">
        <v>14</v>
      </c>
      <c r="AP198" s="6"/>
    </row>
    <row r="199" spans="1:42" x14ac:dyDescent="0.25">
      <c r="A199" s="3">
        <v>197</v>
      </c>
      <c r="B199" t="s">
        <v>191</v>
      </c>
      <c r="C199" s="3">
        <v>1</v>
      </c>
      <c r="D199" s="6">
        <f t="shared" si="9"/>
        <v>17</v>
      </c>
      <c r="E199" s="6">
        <f>ROUND(_xlfn.XLOOKUP(B199,'2055_IMP'!$B$2:$B$290,'2055_IMP'!$H$2:$H$290, " "),0)</f>
        <v>26</v>
      </c>
      <c r="F199" s="3">
        <f t="shared" si="10"/>
        <v>26</v>
      </c>
      <c r="G199" s="3">
        <f t="shared" si="11"/>
        <v>25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D199" s="9" t="s">
        <v>190</v>
      </c>
      <c r="AE199" s="11">
        <v>60.127814000000001</v>
      </c>
      <c r="AF199" s="11">
        <v>68.004092999999997</v>
      </c>
      <c r="AI199" t="s">
        <v>189</v>
      </c>
      <c r="AJ199">
        <v>5</v>
      </c>
      <c r="AK199">
        <v>5</v>
      </c>
      <c r="AP199" s="6"/>
    </row>
    <row r="200" spans="1:42" x14ac:dyDescent="0.25">
      <c r="A200" s="3">
        <v>198</v>
      </c>
      <c r="B200" t="s">
        <v>192</v>
      </c>
      <c r="C200" s="3">
        <v>1</v>
      </c>
      <c r="D200" s="6">
        <f t="shared" si="9"/>
        <v>15</v>
      </c>
      <c r="E200" s="6">
        <f>ROUND(_xlfn.XLOOKUP(B200,'2055_IMP'!$B$2:$B$290,'2055_IMP'!$H$2:$H$290, " "),0)</f>
        <v>28</v>
      </c>
      <c r="F200" s="3">
        <f t="shared" si="10"/>
        <v>28</v>
      </c>
      <c r="G200" s="3">
        <f t="shared" si="11"/>
        <v>27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D200" s="9" t="s">
        <v>191</v>
      </c>
      <c r="AE200" s="11">
        <v>32.785749000000003</v>
      </c>
      <c r="AF200" s="11">
        <v>33.008771000000003</v>
      </c>
      <c r="AI200" t="s">
        <v>190</v>
      </c>
      <c r="AJ200">
        <v>35</v>
      </c>
      <c r="AK200">
        <v>45</v>
      </c>
      <c r="AP200" s="6"/>
    </row>
    <row r="201" spans="1:42" x14ac:dyDescent="0.25">
      <c r="A201" s="3">
        <v>199</v>
      </c>
      <c r="B201" t="s">
        <v>193</v>
      </c>
      <c r="C201" s="3">
        <v>2</v>
      </c>
      <c r="D201" s="6">
        <f t="shared" si="9"/>
        <v>22</v>
      </c>
      <c r="E201" s="6">
        <f>ROUND(_xlfn.XLOOKUP(B201,'2055_IMP'!$B$2:$B$290,'2055_IMP'!$H$2:$H$290, " "),0)</f>
        <v>27</v>
      </c>
      <c r="F201" s="3">
        <f t="shared" si="10"/>
        <v>27</v>
      </c>
      <c r="G201" s="3">
        <f t="shared" si="11"/>
        <v>25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D201" s="9" t="s">
        <v>192</v>
      </c>
      <c r="AE201" s="11">
        <v>26.993708999999999</v>
      </c>
      <c r="AF201" s="11">
        <v>27.219514</v>
      </c>
      <c r="AI201" t="s">
        <v>191</v>
      </c>
      <c r="AJ201">
        <v>17</v>
      </c>
      <c r="AK201">
        <v>17</v>
      </c>
      <c r="AP201" s="6"/>
    </row>
    <row r="202" spans="1:42" x14ac:dyDescent="0.25">
      <c r="A202" s="3">
        <v>200</v>
      </c>
      <c r="B202" t="s">
        <v>194</v>
      </c>
      <c r="C202" s="3">
        <v>8</v>
      </c>
      <c r="D202" s="6">
        <f t="shared" si="9"/>
        <v>42</v>
      </c>
      <c r="E202" s="6">
        <f>ROUND(_xlfn.XLOOKUP(B202,'2055_IMP'!$B$2:$B$290,'2055_IMP'!$H$2:$H$290, " "),0)</f>
        <v>38</v>
      </c>
      <c r="F202" s="3">
        <f t="shared" si="10"/>
        <v>42</v>
      </c>
      <c r="G202" s="3">
        <f t="shared" si="11"/>
        <v>34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D202" s="9" t="s">
        <v>193</v>
      </c>
      <c r="AE202" s="11">
        <v>36.528782999999997</v>
      </c>
      <c r="AF202" s="11">
        <v>42.546554999999998</v>
      </c>
      <c r="AI202" t="s">
        <v>192</v>
      </c>
      <c r="AJ202">
        <v>15</v>
      </c>
      <c r="AK202">
        <v>15</v>
      </c>
      <c r="AP202" s="6"/>
    </row>
    <row r="203" spans="1:42" x14ac:dyDescent="0.25">
      <c r="A203" s="3">
        <v>201</v>
      </c>
      <c r="B203" t="s">
        <v>195</v>
      </c>
      <c r="C203" s="3">
        <v>2</v>
      </c>
      <c r="D203" s="6">
        <f t="shared" si="9"/>
        <v>17</v>
      </c>
      <c r="E203" s="6">
        <f>ROUND(_xlfn.XLOOKUP(B203,'2055_IMP'!$B$2:$B$290,'2055_IMP'!$H$2:$H$290, " "),0)</f>
        <v>16</v>
      </c>
      <c r="F203" s="3">
        <f t="shared" si="10"/>
        <v>17</v>
      </c>
      <c r="G203" s="3">
        <f t="shared" si="11"/>
        <v>15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D203" s="9" t="s">
        <v>194</v>
      </c>
      <c r="AE203" s="11">
        <v>39.258960999999999</v>
      </c>
      <c r="AF203" s="11">
        <v>73.578807999999995</v>
      </c>
      <c r="AI203" t="s">
        <v>193</v>
      </c>
      <c r="AJ203">
        <v>19</v>
      </c>
      <c r="AK203">
        <v>22</v>
      </c>
      <c r="AP203" s="6"/>
    </row>
    <row r="204" spans="1:42" x14ac:dyDescent="0.25">
      <c r="A204" s="3">
        <v>202</v>
      </c>
      <c r="B204" t="s">
        <v>196</v>
      </c>
      <c r="C204" s="3">
        <v>6</v>
      </c>
      <c r="D204" s="6">
        <f t="shared" si="9"/>
        <v>33</v>
      </c>
      <c r="E204" s="6">
        <f>ROUND(_xlfn.XLOOKUP(B204,'2055_IMP'!$B$2:$B$290,'2055_IMP'!$H$2:$H$290, " "),0)</f>
        <v>18</v>
      </c>
      <c r="F204" s="3">
        <f t="shared" si="10"/>
        <v>33</v>
      </c>
      <c r="G204" s="3">
        <f t="shared" si="11"/>
        <v>27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D204" s="9" t="s">
        <v>195</v>
      </c>
      <c r="AE204" s="11">
        <v>14.275479000000001</v>
      </c>
      <c r="AF204" s="11">
        <v>30.166882999999999</v>
      </c>
      <c r="AI204" t="s">
        <v>194</v>
      </c>
      <c r="AJ204">
        <v>25</v>
      </c>
      <c r="AK204">
        <v>42</v>
      </c>
      <c r="AP204" s="6"/>
    </row>
    <row r="205" spans="1:42" x14ac:dyDescent="0.25">
      <c r="A205" s="3">
        <v>203</v>
      </c>
      <c r="B205" t="s">
        <v>197</v>
      </c>
      <c r="C205" s="3">
        <v>0</v>
      </c>
      <c r="D205" s="6" t="str">
        <f t="shared" si="9"/>
        <v xml:space="preserve"> </v>
      </c>
      <c r="E205" s="6">
        <f>ROUND(_xlfn.XLOOKUP(B205,'2055_IMP'!$B$2:$B$290,'2055_IMP'!$H$2:$H$290, " "),0)</f>
        <v>7</v>
      </c>
      <c r="F205" s="3">
        <f t="shared" si="10"/>
        <v>7</v>
      </c>
      <c r="G205" s="3">
        <f t="shared" si="11"/>
        <v>7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D205" s="9" t="s">
        <v>196</v>
      </c>
      <c r="AE205" s="11">
        <v>31.449013999999998</v>
      </c>
      <c r="AF205" s="11">
        <v>55.329419999999999</v>
      </c>
      <c r="AI205" t="s">
        <v>195</v>
      </c>
      <c r="AJ205">
        <v>17</v>
      </c>
      <c r="AK205">
        <v>17</v>
      </c>
      <c r="AP205" s="6"/>
    </row>
    <row r="206" spans="1:42" x14ac:dyDescent="0.25">
      <c r="A206" s="3">
        <v>204</v>
      </c>
      <c r="B206" t="s">
        <v>198</v>
      </c>
      <c r="C206" s="3">
        <v>6</v>
      </c>
      <c r="D206" s="6">
        <f t="shared" si="9"/>
        <v>25</v>
      </c>
      <c r="E206" s="6">
        <f>ROUND(_xlfn.XLOOKUP(B206,'2055_IMP'!$B$2:$B$290,'2055_IMP'!$H$2:$H$290, " "),0)</f>
        <v>17</v>
      </c>
      <c r="F206" s="3">
        <f t="shared" si="10"/>
        <v>25</v>
      </c>
      <c r="G206" s="3">
        <f t="shared" si="11"/>
        <v>19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D206" s="9" t="s">
        <v>197</v>
      </c>
      <c r="AE206" s="11">
        <v>2.0800190000000001</v>
      </c>
      <c r="AF206" s="11"/>
      <c r="AI206" t="s">
        <v>196</v>
      </c>
      <c r="AJ206">
        <v>20</v>
      </c>
      <c r="AK206">
        <v>33</v>
      </c>
      <c r="AP206" s="6"/>
    </row>
    <row r="207" spans="1:42" x14ac:dyDescent="0.25">
      <c r="A207" s="3">
        <v>205</v>
      </c>
      <c r="B207" t="s">
        <v>199</v>
      </c>
      <c r="C207" s="3">
        <v>1</v>
      </c>
      <c r="D207" s="6">
        <f t="shared" si="9"/>
        <v>9</v>
      </c>
      <c r="E207" s="6">
        <f>ROUND(_xlfn.XLOOKUP(B207,'2055_IMP'!$B$2:$B$290,'2055_IMP'!$H$2:$H$290, " "),0)</f>
        <v>6</v>
      </c>
      <c r="F207" s="3">
        <f t="shared" si="10"/>
        <v>9</v>
      </c>
      <c r="G207" s="3">
        <f t="shared" si="11"/>
        <v>8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D207" s="9" t="s">
        <v>198</v>
      </c>
      <c r="AE207" s="11">
        <v>8.1643050000000006</v>
      </c>
      <c r="AF207" s="11">
        <v>32</v>
      </c>
      <c r="AI207" t="s">
        <v>197</v>
      </c>
      <c r="AP207" s="6"/>
    </row>
    <row r="208" spans="1:42" x14ac:dyDescent="0.25">
      <c r="A208" s="3">
        <v>206</v>
      </c>
      <c r="B208" t="s">
        <v>200</v>
      </c>
      <c r="C208" s="3">
        <v>2</v>
      </c>
      <c r="D208" s="6">
        <f t="shared" si="9"/>
        <v>8</v>
      </c>
      <c r="E208" s="6">
        <f>ROUND(_xlfn.XLOOKUP(B208,'2055_IMP'!$B$2:$B$290,'2055_IMP'!$H$2:$H$290, " "),0)</f>
        <v>4</v>
      </c>
      <c r="F208" s="3">
        <f t="shared" si="10"/>
        <v>8</v>
      </c>
      <c r="G208" s="3">
        <f t="shared" si="11"/>
        <v>6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D208" s="9" t="s">
        <v>199</v>
      </c>
      <c r="AE208" s="11">
        <v>4.1982970000000002</v>
      </c>
      <c r="AF208" s="11">
        <v>16.860088999999999</v>
      </c>
      <c r="AI208" t="s">
        <v>198</v>
      </c>
      <c r="AJ208">
        <v>25</v>
      </c>
      <c r="AK208">
        <v>25</v>
      </c>
      <c r="AP208" s="6"/>
    </row>
    <row r="209" spans="1:42" x14ac:dyDescent="0.25">
      <c r="A209" s="3">
        <v>207</v>
      </c>
      <c r="B209" t="s">
        <v>201</v>
      </c>
      <c r="C209" s="3">
        <v>21</v>
      </c>
      <c r="D209" s="6">
        <f t="shared" si="9"/>
        <v>42</v>
      </c>
      <c r="E209" s="6">
        <f>ROUND(_xlfn.XLOOKUP(B209,'2055_IMP'!$B$2:$B$290,'2055_IMP'!$H$2:$H$290, " "),0)</f>
        <v>44</v>
      </c>
      <c r="F209" s="3">
        <f t="shared" si="10"/>
        <v>44</v>
      </c>
      <c r="G209" s="3">
        <f t="shared" si="11"/>
        <v>23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D209" s="9" t="s">
        <v>200</v>
      </c>
      <c r="AE209" s="11">
        <v>4.5316989999999997</v>
      </c>
      <c r="AF209" s="11">
        <v>15.434252000000001</v>
      </c>
      <c r="AI209" t="s">
        <v>199</v>
      </c>
      <c r="AJ209">
        <v>9</v>
      </c>
      <c r="AK209">
        <v>9</v>
      </c>
      <c r="AP209" s="6"/>
    </row>
    <row r="210" spans="1:42" x14ac:dyDescent="0.25">
      <c r="A210" s="3">
        <v>208</v>
      </c>
      <c r="B210" t="s">
        <v>202</v>
      </c>
      <c r="C210" s="3">
        <v>6</v>
      </c>
      <c r="D210" s="6">
        <f t="shared" si="9"/>
        <v>19</v>
      </c>
      <c r="E210" s="6">
        <f>ROUND(_xlfn.XLOOKUP(B210,'2055_IMP'!$B$2:$B$290,'2055_IMP'!$H$2:$H$290, " "),0)</f>
        <v>29</v>
      </c>
      <c r="F210" s="3">
        <f t="shared" si="10"/>
        <v>29</v>
      </c>
      <c r="G210" s="3">
        <f t="shared" si="11"/>
        <v>23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D210" s="9" t="s">
        <v>201</v>
      </c>
      <c r="AE210" s="11">
        <v>44.199697</v>
      </c>
      <c r="AF210" s="11">
        <v>63.900193000000002</v>
      </c>
      <c r="AI210" t="s">
        <v>200</v>
      </c>
      <c r="AJ210">
        <v>8</v>
      </c>
      <c r="AK210">
        <v>8</v>
      </c>
      <c r="AP210" s="6"/>
    </row>
    <row r="211" spans="1:42" x14ac:dyDescent="0.25">
      <c r="A211" s="3">
        <v>209</v>
      </c>
      <c r="B211" t="s">
        <v>203</v>
      </c>
      <c r="C211" s="3">
        <v>1</v>
      </c>
      <c r="D211" s="6" t="str">
        <f t="shared" si="9"/>
        <v xml:space="preserve"> </v>
      </c>
      <c r="E211" s="6">
        <f>ROUND(_xlfn.XLOOKUP(B211,'2055_IMP'!$B$2:$B$290,'2055_IMP'!$H$2:$H$290, " "),0)</f>
        <v>20</v>
      </c>
      <c r="F211" s="3">
        <f t="shared" si="10"/>
        <v>20</v>
      </c>
      <c r="G211" s="3">
        <f t="shared" si="11"/>
        <v>19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D211" s="9" t="s">
        <v>202</v>
      </c>
      <c r="AE211" s="11">
        <v>23.538737999999999</v>
      </c>
      <c r="AF211" s="11">
        <v>24.007080999999999</v>
      </c>
      <c r="AI211" t="s">
        <v>201</v>
      </c>
      <c r="AJ211">
        <v>27</v>
      </c>
      <c r="AK211">
        <v>42</v>
      </c>
      <c r="AP211" s="6"/>
    </row>
    <row r="212" spans="1:42" x14ac:dyDescent="0.25">
      <c r="A212" s="3">
        <v>210</v>
      </c>
      <c r="B212" t="s">
        <v>204</v>
      </c>
      <c r="C212" s="3">
        <v>0</v>
      </c>
      <c r="D212" s="6" t="str">
        <f t="shared" si="9"/>
        <v xml:space="preserve"> </v>
      </c>
      <c r="E212" s="6">
        <f>ROUND(_xlfn.XLOOKUP(B212,'2055_IMP'!$B$2:$B$290,'2055_IMP'!$H$2:$H$290, " "),0)</f>
        <v>12</v>
      </c>
      <c r="F212" s="3">
        <f t="shared" si="10"/>
        <v>12</v>
      </c>
      <c r="G212" s="3">
        <f t="shared" si="11"/>
        <v>12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D212" s="9" t="s">
        <v>203</v>
      </c>
      <c r="AE212" s="11">
        <v>1.7557339999999999</v>
      </c>
      <c r="AF212" s="11"/>
      <c r="AI212" t="s">
        <v>202</v>
      </c>
      <c r="AJ212">
        <v>17</v>
      </c>
      <c r="AK212">
        <v>19</v>
      </c>
      <c r="AP212" s="6"/>
    </row>
    <row r="213" spans="1:42" x14ac:dyDescent="0.25">
      <c r="A213" s="3">
        <v>211</v>
      </c>
      <c r="B213" t="s">
        <v>205</v>
      </c>
      <c r="C213" s="3">
        <v>2</v>
      </c>
      <c r="D213" s="6" t="str">
        <f t="shared" si="9"/>
        <v xml:space="preserve"> </v>
      </c>
      <c r="E213" s="6">
        <f>ROUND(_xlfn.XLOOKUP(B213,'2055_IMP'!$B$2:$B$290,'2055_IMP'!$H$2:$H$290, " "),0)</f>
        <v>15</v>
      </c>
      <c r="F213" s="3">
        <f t="shared" si="10"/>
        <v>15</v>
      </c>
      <c r="G213" s="3">
        <f t="shared" si="11"/>
        <v>13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D213" s="9" t="s">
        <v>204</v>
      </c>
      <c r="AE213" s="11">
        <v>0.42603400000000002</v>
      </c>
      <c r="AF213" s="11"/>
      <c r="AI213" t="s">
        <v>203</v>
      </c>
      <c r="AP213" s="6"/>
    </row>
    <row r="214" spans="1:42" x14ac:dyDescent="0.25">
      <c r="A214" s="3">
        <v>212</v>
      </c>
      <c r="B214" t="s">
        <v>206</v>
      </c>
      <c r="C214" s="3">
        <v>21</v>
      </c>
      <c r="D214" s="6" t="str">
        <f t="shared" si="9"/>
        <v xml:space="preserve"> </v>
      </c>
      <c r="E214" s="6">
        <f>ROUND(_xlfn.XLOOKUP(B214,'2055_IMP'!$B$2:$B$290,'2055_IMP'!$H$2:$H$290, " "),0)</f>
        <v>15</v>
      </c>
      <c r="F214" s="3">
        <f t="shared" si="10"/>
        <v>21</v>
      </c>
      <c r="G214" s="3">
        <f t="shared" si="11"/>
        <v>0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D214" s="9" t="s">
        <v>205</v>
      </c>
      <c r="AE214" s="11">
        <v>3.1126879999999999</v>
      </c>
      <c r="AF214" s="11"/>
      <c r="AI214" t="s">
        <v>204</v>
      </c>
      <c r="AP214" s="6"/>
    </row>
    <row r="215" spans="1:42" x14ac:dyDescent="0.25">
      <c r="A215" s="3">
        <v>213</v>
      </c>
      <c r="B215" t="s">
        <v>207</v>
      </c>
      <c r="C215" s="3">
        <v>39</v>
      </c>
      <c r="D215" s="6">
        <f t="shared" si="9"/>
        <v>38</v>
      </c>
      <c r="E215" s="6">
        <f>ROUND(_xlfn.XLOOKUP(B215,'2055_IMP'!$B$2:$B$290,'2055_IMP'!$H$2:$H$290, " "),0)</f>
        <v>48</v>
      </c>
      <c r="F215" s="3">
        <f t="shared" si="10"/>
        <v>48</v>
      </c>
      <c r="G215" s="3">
        <f t="shared" si="11"/>
        <v>9</v>
      </c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D215" s="9" t="s">
        <v>206</v>
      </c>
      <c r="AE215" s="11">
        <v>11.043532000000001</v>
      </c>
      <c r="AF215" s="11"/>
      <c r="AI215" t="s">
        <v>205</v>
      </c>
      <c r="AP215" s="6"/>
    </row>
    <row r="216" spans="1:42" x14ac:dyDescent="0.25">
      <c r="A216" s="3">
        <v>214</v>
      </c>
      <c r="B216" t="s">
        <v>208</v>
      </c>
      <c r="C216" s="3">
        <v>54</v>
      </c>
      <c r="D216" s="6">
        <f t="shared" si="9"/>
        <v>53</v>
      </c>
      <c r="E216" s="6">
        <f>ROUND(_xlfn.XLOOKUP(B216,'2055_IMP'!$B$2:$B$290,'2055_IMP'!$H$2:$H$290, " "),0)</f>
        <v>67</v>
      </c>
      <c r="F216" s="3">
        <f t="shared" si="10"/>
        <v>67</v>
      </c>
      <c r="G216" s="3">
        <f t="shared" si="11"/>
        <v>13</v>
      </c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D216" s="9" t="s">
        <v>207</v>
      </c>
      <c r="AE216" s="11">
        <v>49.183292000000002</v>
      </c>
      <c r="AF216" s="11">
        <v>45.237574000000002</v>
      </c>
      <c r="AI216" t="s">
        <v>206</v>
      </c>
      <c r="AP216" s="6"/>
    </row>
    <row r="217" spans="1:42" x14ac:dyDescent="0.25">
      <c r="A217" s="3">
        <v>215</v>
      </c>
      <c r="B217" t="s">
        <v>209</v>
      </c>
      <c r="C217" s="3">
        <v>30</v>
      </c>
      <c r="D217" s="6">
        <f t="shared" si="9"/>
        <v>35</v>
      </c>
      <c r="E217" s="6">
        <f>ROUND(_xlfn.XLOOKUP(B217,'2055_IMP'!$B$2:$B$290,'2055_IMP'!$H$2:$H$290, " "),0)</f>
        <v>62</v>
      </c>
      <c r="F217" s="3">
        <f t="shared" si="10"/>
        <v>62</v>
      </c>
      <c r="G217" s="3">
        <f t="shared" si="11"/>
        <v>32</v>
      </c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D217" s="9" t="s">
        <v>208</v>
      </c>
      <c r="AE217" s="11">
        <v>71.345303000000001</v>
      </c>
      <c r="AF217" s="11">
        <v>69.323824000000002</v>
      </c>
      <c r="AI217" t="s">
        <v>207</v>
      </c>
      <c r="AJ217">
        <v>38</v>
      </c>
      <c r="AK217">
        <v>38</v>
      </c>
      <c r="AP217" s="6"/>
    </row>
    <row r="218" spans="1:42" x14ac:dyDescent="0.25">
      <c r="A218" s="3">
        <v>216</v>
      </c>
      <c r="B218" t="s">
        <v>210</v>
      </c>
      <c r="C218" s="3">
        <v>17</v>
      </c>
      <c r="D218" s="6">
        <f t="shared" si="9"/>
        <v>28</v>
      </c>
      <c r="E218" s="6">
        <f>ROUND(_xlfn.XLOOKUP(B218,'2055_IMP'!$B$2:$B$290,'2055_IMP'!$H$2:$H$290, " "),0)</f>
        <v>51</v>
      </c>
      <c r="F218" s="3">
        <f t="shared" si="10"/>
        <v>51</v>
      </c>
      <c r="G218" s="3">
        <f t="shared" si="11"/>
        <v>34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D218" s="9" t="s">
        <v>209</v>
      </c>
      <c r="AE218" s="11">
        <v>55.086804999999998</v>
      </c>
      <c r="AF218" s="11">
        <v>52.109782000000003</v>
      </c>
      <c r="AI218" t="s">
        <v>208</v>
      </c>
      <c r="AJ218">
        <v>53</v>
      </c>
      <c r="AK218">
        <v>53</v>
      </c>
      <c r="AP218" s="6"/>
    </row>
    <row r="219" spans="1:42" x14ac:dyDescent="0.25">
      <c r="A219" s="3">
        <v>217</v>
      </c>
      <c r="B219" t="s">
        <v>211</v>
      </c>
      <c r="C219" s="3">
        <v>18</v>
      </c>
      <c r="D219" s="6">
        <f t="shared" si="9"/>
        <v>27</v>
      </c>
      <c r="E219" s="6">
        <f>ROUND(_xlfn.XLOOKUP(B219,'2055_IMP'!$B$2:$B$290,'2055_IMP'!$H$2:$H$290, " "),0)</f>
        <v>45</v>
      </c>
      <c r="F219" s="3">
        <f t="shared" si="10"/>
        <v>45</v>
      </c>
      <c r="G219" s="3">
        <f t="shared" si="11"/>
        <v>27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D219" s="9" t="s">
        <v>210</v>
      </c>
      <c r="AE219" s="11">
        <v>38.907114</v>
      </c>
      <c r="AF219" s="11">
        <v>39.037996</v>
      </c>
      <c r="AI219" t="s">
        <v>209</v>
      </c>
      <c r="AJ219">
        <v>35</v>
      </c>
      <c r="AK219">
        <v>35</v>
      </c>
      <c r="AP219" s="6"/>
    </row>
    <row r="220" spans="1:42" x14ac:dyDescent="0.25">
      <c r="A220" s="3">
        <v>218</v>
      </c>
      <c r="B220" t="s">
        <v>212</v>
      </c>
      <c r="C220" s="3">
        <v>8</v>
      </c>
      <c r="D220" s="6">
        <f t="shared" si="9"/>
        <v>24</v>
      </c>
      <c r="E220" s="6">
        <f>ROUND(_xlfn.XLOOKUP(B220,'2055_IMP'!$B$2:$B$290,'2055_IMP'!$H$2:$H$290, " "),0)</f>
        <v>38</v>
      </c>
      <c r="F220" s="3">
        <f t="shared" si="10"/>
        <v>38</v>
      </c>
      <c r="G220" s="3">
        <f t="shared" si="11"/>
        <v>30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D220" s="9" t="s">
        <v>211</v>
      </c>
      <c r="AE220" s="11">
        <v>39.706316000000001</v>
      </c>
      <c r="AF220" s="11">
        <v>37.606304999999999</v>
      </c>
      <c r="AI220" t="s">
        <v>210</v>
      </c>
      <c r="AJ220">
        <v>26</v>
      </c>
      <c r="AK220">
        <v>28</v>
      </c>
      <c r="AP220" s="6"/>
    </row>
    <row r="221" spans="1:42" x14ac:dyDescent="0.25">
      <c r="A221" s="3">
        <v>219</v>
      </c>
      <c r="B221" t="s">
        <v>213</v>
      </c>
      <c r="C221" s="3">
        <v>4</v>
      </c>
      <c r="D221" s="6">
        <f t="shared" si="9"/>
        <v>32</v>
      </c>
      <c r="E221" s="6">
        <f>ROUND(_xlfn.XLOOKUP(B221,'2055_IMP'!$B$2:$B$290,'2055_IMP'!$H$2:$H$290, " "),0)</f>
        <v>25</v>
      </c>
      <c r="F221" s="3">
        <f t="shared" si="10"/>
        <v>32</v>
      </c>
      <c r="G221" s="3">
        <f t="shared" si="11"/>
        <v>28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D221" s="9" t="s">
        <v>212</v>
      </c>
      <c r="AE221" s="11">
        <v>33.945506000000002</v>
      </c>
      <c r="AF221" s="11">
        <v>32.693468000000003</v>
      </c>
      <c r="AI221" t="s">
        <v>211</v>
      </c>
      <c r="AJ221">
        <v>27</v>
      </c>
      <c r="AK221">
        <v>27</v>
      </c>
      <c r="AP221" s="6"/>
    </row>
    <row r="222" spans="1:42" x14ac:dyDescent="0.25">
      <c r="A222" s="3">
        <v>220</v>
      </c>
      <c r="B222" t="s">
        <v>214</v>
      </c>
      <c r="C222" s="3">
        <v>1</v>
      </c>
      <c r="D222" s="6">
        <f t="shared" si="9"/>
        <v>13</v>
      </c>
      <c r="E222" s="6">
        <f>ROUND(_xlfn.XLOOKUP(B222,'2055_IMP'!$B$2:$B$290,'2055_IMP'!$H$2:$H$290, " "),0)</f>
        <v>14</v>
      </c>
      <c r="F222" s="3">
        <f t="shared" si="10"/>
        <v>14</v>
      </c>
      <c r="G222" s="3">
        <f t="shared" si="11"/>
        <v>13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D222" s="9" t="s">
        <v>213</v>
      </c>
      <c r="AE222" s="11">
        <v>24.031199000000001</v>
      </c>
      <c r="AF222" s="11">
        <v>46.451841999999999</v>
      </c>
      <c r="AI222" t="s">
        <v>212</v>
      </c>
      <c r="AJ222">
        <v>24</v>
      </c>
      <c r="AK222">
        <v>24</v>
      </c>
      <c r="AP222" s="6"/>
    </row>
    <row r="223" spans="1:42" x14ac:dyDescent="0.25">
      <c r="A223" s="3">
        <v>221</v>
      </c>
      <c r="B223" t="s">
        <v>215</v>
      </c>
      <c r="C223" s="3">
        <v>2</v>
      </c>
      <c r="D223" s="6">
        <f t="shared" si="9"/>
        <v>11</v>
      </c>
      <c r="E223" s="6">
        <f>ROUND(_xlfn.XLOOKUP(B223,'2055_IMP'!$B$2:$B$290,'2055_IMP'!$H$2:$H$290, " "),0)</f>
        <v>15</v>
      </c>
      <c r="F223" s="3">
        <f t="shared" si="10"/>
        <v>15</v>
      </c>
      <c r="G223" s="3">
        <f t="shared" si="11"/>
        <v>13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D223" s="9" t="s">
        <v>214</v>
      </c>
      <c r="AE223" s="11">
        <v>15.509852</v>
      </c>
      <c r="AF223" s="11">
        <v>21.881561000000001</v>
      </c>
      <c r="AI223" t="s">
        <v>213</v>
      </c>
      <c r="AJ223">
        <v>13</v>
      </c>
      <c r="AK223">
        <v>32</v>
      </c>
      <c r="AP223" s="6"/>
    </row>
    <row r="224" spans="1:42" x14ac:dyDescent="0.25">
      <c r="A224" s="3">
        <v>222</v>
      </c>
      <c r="B224" t="s">
        <v>216</v>
      </c>
      <c r="C224" s="3">
        <v>2</v>
      </c>
      <c r="D224" s="6" t="str">
        <f t="shared" si="9"/>
        <v xml:space="preserve"> </v>
      </c>
      <c r="E224" s="6">
        <f>ROUND(_xlfn.XLOOKUP(B224,'2055_IMP'!$B$2:$B$290,'2055_IMP'!$H$2:$H$290, " "),0)</f>
        <v>4</v>
      </c>
      <c r="F224" s="3">
        <f t="shared" si="10"/>
        <v>4</v>
      </c>
      <c r="G224" s="3">
        <f t="shared" si="11"/>
        <v>2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D224" s="9" t="s">
        <v>215</v>
      </c>
      <c r="AE224" s="11">
        <v>12.10153</v>
      </c>
      <c r="AF224" s="11">
        <v>19.526129999999998</v>
      </c>
      <c r="AI224" t="s">
        <v>214</v>
      </c>
      <c r="AJ224">
        <v>11</v>
      </c>
      <c r="AK224">
        <v>13</v>
      </c>
      <c r="AP224" s="6"/>
    </row>
    <row r="225" spans="1:42" x14ac:dyDescent="0.25">
      <c r="A225" s="3">
        <v>223</v>
      </c>
      <c r="B225" t="s">
        <v>217</v>
      </c>
      <c r="C225" s="3">
        <v>3</v>
      </c>
      <c r="D225" s="6" t="str">
        <f t="shared" si="9"/>
        <v xml:space="preserve"> </v>
      </c>
      <c r="E225" s="6">
        <f>ROUND(_xlfn.XLOOKUP(B225,'2055_IMP'!$B$2:$B$290,'2055_IMP'!$H$2:$H$290, " "),0)</f>
        <v>10</v>
      </c>
      <c r="F225" s="3">
        <f t="shared" si="10"/>
        <v>10</v>
      </c>
      <c r="G225" s="3">
        <f t="shared" si="11"/>
        <v>7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D225" s="9" t="s">
        <v>216</v>
      </c>
      <c r="AE225" s="11">
        <v>3.4815070000000001</v>
      </c>
      <c r="AF225" s="11"/>
      <c r="AI225" t="s">
        <v>215</v>
      </c>
      <c r="AJ225">
        <v>11</v>
      </c>
      <c r="AK225">
        <v>11</v>
      </c>
      <c r="AP225" s="6"/>
    </row>
    <row r="226" spans="1:42" x14ac:dyDescent="0.25">
      <c r="A226" s="3">
        <v>224</v>
      </c>
      <c r="B226" t="s">
        <v>218</v>
      </c>
      <c r="C226" s="3">
        <v>3</v>
      </c>
      <c r="D226" s="6" t="str">
        <f t="shared" si="9"/>
        <v xml:space="preserve"> </v>
      </c>
      <c r="E226" s="6">
        <f>ROUND(_xlfn.XLOOKUP(B226,'2055_IMP'!$B$2:$B$290,'2055_IMP'!$H$2:$H$290, " "),0)</f>
        <v>13</v>
      </c>
      <c r="F226" s="3">
        <f t="shared" si="10"/>
        <v>13</v>
      </c>
      <c r="G226" s="3">
        <f t="shared" si="11"/>
        <v>10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D226" s="9" t="s">
        <v>217</v>
      </c>
      <c r="AE226" s="11">
        <v>4.3822570000000001</v>
      </c>
      <c r="AF226" s="11"/>
      <c r="AI226" t="s">
        <v>216</v>
      </c>
      <c r="AP226" s="6"/>
    </row>
    <row r="227" spans="1:42" x14ac:dyDescent="0.25">
      <c r="A227" s="3">
        <v>225</v>
      </c>
      <c r="B227" t="s">
        <v>219</v>
      </c>
      <c r="C227" s="3">
        <v>2</v>
      </c>
      <c r="D227" s="6" t="str">
        <f t="shared" si="9"/>
        <v xml:space="preserve"> </v>
      </c>
      <c r="E227" s="6">
        <f>ROUND(_xlfn.XLOOKUP(B227,'2055_IMP'!$B$2:$B$290,'2055_IMP'!$H$2:$H$290, " "),0)</f>
        <v>8</v>
      </c>
      <c r="F227" s="3">
        <f t="shared" si="10"/>
        <v>8</v>
      </c>
      <c r="G227" s="3">
        <f t="shared" si="11"/>
        <v>6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D227" s="9" t="s">
        <v>218</v>
      </c>
      <c r="AE227" s="11">
        <v>5.1025450000000001</v>
      </c>
      <c r="AF227" s="11"/>
      <c r="AI227" t="s">
        <v>217</v>
      </c>
      <c r="AP227" s="6"/>
    </row>
    <row r="228" spans="1:42" x14ac:dyDescent="0.25">
      <c r="A228" s="3">
        <v>226</v>
      </c>
      <c r="B228" t="s">
        <v>220</v>
      </c>
      <c r="C228" s="3">
        <v>1</v>
      </c>
      <c r="D228" s="6" t="str">
        <f t="shared" si="9"/>
        <v xml:space="preserve"> </v>
      </c>
      <c r="E228" s="6">
        <f>ROUND(_xlfn.XLOOKUP(B228,'2055_IMP'!$B$2:$B$290,'2055_IMP'!$H$2:$H$290, " "),0)</f>
        <v>25</v>
      </c>
      <c r="F228" s="3">
        <f t="shared" si="10"/>
        <v>25</v>
      </c>
      <c r="G228" s="3">
        <f t="shared" si="11"/>
        <v>24</v>
      </c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D228" s="9" t="s">
        <v>219</v>
      </c>
      <c r="AE228" s="11">
        <v>3.4132609999999999</v>
      </c>
      <c r="AF228" s="11"/>
      <c r="AI228" t="s">
        <v>218</v>
      </c>
      <c r="AP228" s="6"/>
    </row>
    <row r="229" spans="1:42" x14ac:dyDescent="0.25">
      <c r="A229" s="3">
        <v>227</v>
      </c>
      <c r="B229" t="s">
        <v>221</v>
      </c>
      <c r="C229" s="3">
        <v>2</v>
      </c>
      <c r="D229" s="6" t="str">
        <f t="shared" si="9"/>
        <v xml:space="preserve"> </v>
      </c>
      <c r="E229" s="6">
        <f>ROUND(_xlfn.XLOOKUP(B229,'2055_IMP'!$B$2:$B$290,'2055_IMP'!$H$2:$H$290, " "),0)</f>
        <v>8</v>
      </c>
      <c r="F229" s="3">
        <f t="shared" si="10"/>
        <v>8</v>
      </c>
      <c r="G229" s="3">
        <f t="shared" si="11"/>
        <v>6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D229" s="9" t="s">
        <v>220</v>
      </c>
      <c r="AE229" s="11">
        <v>22.060694000000002</v>
      </c>
      <c r="AF229" s="11"/>
      <c r="AI229" t="s">
        <v>219</v>
      </c>
      <c r="AP229" s="6"/>
    </row>
    <row r="230" spans="1:42" x14ac:dyDescent="0.25">
      <c r="A230" s="3">
        <v>228</v>
      </c>
      <c r="B230" t="s">
        <v>222</v>
      </c>
      <c r="C230" s="3">
        <v>1</v>
      </c>
      <c r="D230" s="6" t="str">
        <f t="shared" si="9"/>
        <v xml:space="preserve"> </v>
      </c>
      <c r="E230" s="6">
        <f>ROUND(_xlfn.XLOOKUP(B230,'2055_IMP'!$B$2:$B$290,'2055_IMP'!$H$2:$H$290, " "),0)</f>
        <v>2</v>
      </c>
      <c r="F230" s="3">
        <f t="shared" si="10"/>
        <v>2</v>
      </c>
      <c r="G230" s="3">
        <f t="shared" si="11"/>
        <v>1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D230" s="9" t="s">
        <v>221</v>
      </c>
      <c r="AE230" s="11">
        <v>3.792824</v>
      </c>
      <c r="AF230" s="11"/>
      <c r="AI230" t="s">
        <v>220</v>
      </c>
      <c r="AP230" s="6"/>
    </row>
    <row r="231" spans="1:42" x14ac:dyDescent="0.25">
      <c r="A231" s="3">
        <v>229</v>
      </c>
      <c r="B231" t="s">
        <v>223</v>
      </c>
      <c r="C231" s="3">
        <v>1</v>
      </c>
      <c r="D231" s="6" t="str">
        <f t="shared" si="9"/>
        <v xml:space="preserve"> </v>
      </c>
      <c r="E231" s="6">
        <f>ROUND(_xlfn.XLOOKUP(B231,'2055_IMP'!$B$2:$B$290,'2055_IMP'!$H$2:$H$290, " "),0)</f>
        <v>4</v>
      </c>
      <c r="F231" s="3">
        <f t="shared" si="10"/>
        <v>4</v>
      </c>
      <c r="G231" s="3">
        <f t="shared" si="11"/>
        <v>3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D231" s="9" t="s">
        <v>222</v>
      </c>
      <c r="AE231" s="11">
        <v>2.032022</v>
      </c>
      <c r="AF231" s="11"/>
      <c r="AI231" t="s">
        <v>221</v>
      </c>
      <c r="AP231" s="6"/>
    </row>
    <row r="232" spans="1:42" x14ac:dyDescent="0.25">
      <c r="A232" s="3">
        <v>230</v>
      </c>
      <c r="B232" t="s">
        <v>224</v>
      </c>
      <c r="C232" s="3">
        <v>2</v>
      </c>
      <c r="D232" s="6" t="str">
        <f t="shared" si="9"/>
        <v xml:space="preserve"> </v>
      </c>
      <c r="E232" s="6">
        <f>ROUND(_xlfn.XLOOKUP(B232,'2055_IMP'!$B$2:$B$290,'2055_IMP'!$H$2:$H$290, " "),0)</f>
        <v>3</v>
      </c>
      <c r="F232" s="3">
        <f t="shared" si="10"/>
        <v>3</v>
      </c>
      <c r="G232" s="3">
        <f t="shared" si="11"/>
        <v>1</v>
      </c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D232" s="9" t="s">
        <v>223</v>
      </c>
      <c r="AE232" s="11">
        <v>2.9195060000000002</v>
      </c>
      <c r="AF232" s="11"/>
      <c r="AI232" t="s">
        <v>222</v>
      </c>
      <c r="AP232" s="6"/>
    </row>
    <row r="233" spans="1:42" x14ac:dyDescent="0.25">
      <c r="A233" s="3">
        <v>231</v>
      </c>
      <c r="B233" t="s">
        <v>225</v>
      </c>
      <c r="C233" s="3">
        <v>4</v>
      </c>
      <c r="D233" s="6" t="str">
        <f t="shared" si="9"/>
        <v xml:space="preserve"> </v>
      </c>
      <c r="E233" s="6">
        <f>ROUND(_xlfn.XLOOKUP(B233,'2055_IMP'!$B$2:$B$290,'2055_IMP'!$H$2:$H$290, " "),0)</f>
        <v>15</v>
      </c>
      <c r="F233" s="3">
        <f t="shared" si="10"/>
        <v>15</v>
      </c>
      <c r="G233" s="3">
        <f t="shared" si="11"/>
        <v>11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D233" s="9" t="s">
        <v>224</v>
      </c>
      <c r="AE233" s="11">
        <v>2.9974699999999999</v>
      </c>
      <c r="AF233" s="11"/>
      <c r="AI233" t="s">
        <v>223</v>
      </c>
      <c r="AP233" s="6"/>
    </row>
    <row r="234" spans="1:42" x14ac:dyDescent="0.25">
      <c r="A234" s="3">
        <v>232</v>
      </c>
      <c r="B234" t="s">
        <v>226</v>
      </c>
      <c r="C234" s="3">
        <v>3</v>
      </c>
      <c r="D234" s="6" t="str">
        <f t="shared" si="9"/>
        <v xml:space="preserve"> </v>
      </c>
      <c r="E234" s="6">
        <f>ROUND(_xlfn.XLOOKUP(B234,'2055_IMP'!$B$2:$B$290,'2055_IMP'!$H$2:$H$290, " "),0)</f>
        <v>9</v>
      </c>
      <c r="F234" s="3">
        <f t="shared" si="10"/>
        <v>9</v>
      </c>
      <c r="G234" s="3">
        <f t="shared" si="11"/>
        <v>6</v>
      </c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D234" s="9" t="s">
        <v>225</v>
      </c>
      <c r="AE234" s="11">
        <v>5.2686109999999999</v>
      </c>
      <c r="AF234" s="11"/>
      <c r="AI234" t="s">
        <v>224</v>
      </c>
      <c r="AP234" s="6"/>
    </row>
    <row r="235" spans="1:42" x14ac:dyDescent="0.25">
      <c r="A235" s="3">
        <v>233</v>
      </c>
      <c r="B235" t="s">
        <v>227</v>
      </c>
      <c r="C235" s="3">
        <v>4</v>
      </c>
      <c r="D235" s="6" t="str">
        <f t="shared" si="9"/>
        <v xml:space="preserve"> </v>
      </c>
      <c r="E235" s="6">
        <f>ROUND(_xlfn.XLOOKUP(B235,'2055_IMP'!$B$2:$B$290,'2055_IMP'!$H$2:$H$290, " "),0)</f>
        <v>11</v>
      </c>
      <c r="F235" s="3">
        <f t="shared" si="10"/>
        <v>11</v>
      </c>
      <c r="G235" s="3">
        <f t="shared" si="11"/>
        <v>7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D235" s="9" t="s">
        <v>226</v>
      </c>
      <c r="AE235" s="11">
        <v>3.5401479999999999</v>
      </c>
      <c r="AF235" s="11"/>
      <c r="AI235" t="s">
        <v>225</v>
      </c>
      <c r="AP235" s="6"/>
    </row>
    <row r="236" spans="1:42" x14ac:dyDescent="0.25">
      <c r="A236" s="3">
        <v>234</v>
      </c>
      <c r="B236" t="s">
        <v>228</v>
      </c>
      <c r="C236" s="3">
        <v>2</v>
      </c>
      <c r="D236" s="6" t="str">
        <f t="shared" si="9"/>
        <v xml:space="preserve"> </v>
      </c>
      <c r="E236" s="6">
        <f>ROUND(_xlfn.XLOOKUP(B236,'2055_IMP'!$B$2:$B$290,'2055_IMP'!$H$2:$H$290, " "),0)</f>
        <v>10</v>
      </c>
      <c r="F236" s="3">
        <f t="shared" si="10"/>
        <v>10</v>
      </c>
      <c r="G236" s="3">
        <f t="shared" si="11"/>
        <v>8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D236" s="9" t="s">
        <v>227</v>
      </c>
      <c r="AE236" s="11">
        <v>4.6329349999999998</v>
      </c>
      <c r="AF236" s="11"/>
      <c r="AI236" t="s">
        <v>226</v>
      </c>
      <c r="AP236" s="6"/>
    </row>
    <row r="237" spans="1:42" x14ac:dyDescent="0.25">
      <c r="A237" s="3">
        <v>235</v>
      </c>
      <c r="B237" t="s">
        <v>229</v>
      </c>
      <c r="C237" s="3">
        <v>4</v>
      </c>
      <c r="D237" s="6" t="str">
        <f t="shared" si="9"/>
        <v xml:space="preserve"> </v>
      </c>
      <c r="E237" s="6">
        <f>ROUND(_xlfn.XLOOKUP(B237,'2055_IMP'!$B$2:$B$290,'2055_IMP'!$H$2:$H$290, " "),0)</f>
        <v>9</v>
      </c>
      <c r="F237" s="3">
        <f t="shared" si="10"/>
        <v>9</v>
      </c>
      <c r="G237" s="3">
        <f t="shared" si="11"/>
        <v>5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D237" s="9" t="s">
        <v>228</v>
      </c>
      <c r="AE237" s="11">
        <v>3.2755640000000001</v>
      </c>
      <c r="AF237" s="11"/>
      <c r="AI237" t="s">
        <v>227</v>
      </c>
      <c r="AP237" s="6"/>
    </row>
    <row r="238" spans="1:42" x14ac:dyDescent="0.25">
      <c r="A238" s="3">
        <v>236</v>
      </c>
      <c r="B238" t="s">
        <v>230</v>
      </c>
      <c r="C238" s="3">
        <v>2</v>
      </c>
      <c r="D238" s="6" t="str">
        <f t="shared" si="9"/>
        <v xml:space="preserve"> </v>
      </c>
      <c r="E238" s="6">
        <f>ROUND(_xlfn.XLOOKUP(B238,'2055_IMP'!$B$2:$B$290,'2055_IMP'!$H$2:$H$290, " "),0)</f>
        <v>10</v>
      </c>
      <c r="F238" s="3">
        <f t="shared" si="10"/>
        <v>10</v>
      </c>
      <c r="G238" s="3">
        <f t="shared" si="11"/>
        <v>8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D238" s="9" t="s">
        <v>229</v>
      </c>
      <c r="AE238" s="11">
        <v>4.8432700000000004</v>
      </c>
      <c r="AF238" s="11"/>
      <c r="AI238" t="s">
        <v>228</v>
      </c>
      <c r="AP238" s="6"/>
    </row>
    <row r="239" spans="1:42" x14ac:dyDescent="0.25">
      <c r="A239" s="3">
        <v>237</v>
      </c>
      <c r="B239" t="s">
        <v>231</v>
      </c>
      <c r="C239" s="3">
        <v>8</v>
      </c>
      <c r="D239" s="6" t="str">
        <f t="shared" si="9"/>
        <v xml:space="preserve"> </v>
      </c>
      <c r="E239" s="6">
        <f>ROUND(_xlfn.XLOOKUP(B239,'2055_IMP'!$B$2:$B$290,'2055_IMP'!$H$2:$H$290, " "),0)</f>
        <v>20</v>
      </c>
      <c r="F239" s="3">
        <f t="shared" si="10"/>
        <v>20</v>
      </c>
      <c r="G239" s="3">
        <f t="shared" si="11"/>
        <v>12</v>
      </c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D239" s="9" t="s">
        <v>230</v>
      </c>
      <c r="AE239" s="11">
        <v>3.2315670000000001</v>
      </c>
      <c r="AF239" s="11"/>
      <c r="AI239" t="s">
        <v>229</v>
      </c>
      <c r="AP239" s="6"/>
    </row>
    <row r="240" spans="1:42" x14ac:dyDescent="0.25">
      <c r="A240" s="3">
        <v>238</v>
      </c>
      <c r="B240" t="s">
        <v>232</v>
      </c>
      <c r="C240" s="3">
        <v>4</v>
      </c>
      <c r="D240" s="6" t="str">
        <f t="shared" si="9"/>
        <v xml:space="preserve"> </v>
      </c>
      <c r="E240" s="6">
        <f>ROUND(_xlfn.XLOOKUP(B240,'2055_IMP'!$B$2:$B$290,'2055_IMP'!$H$2:$H$290, " "),0)</f>
        <v>5</v>
      </c>
      <c r="F240" s="3">
        <f t="shared" si="10"/>
        <v>5</v>
      </c>
      <c r="G240" s="3">
        <f t="shared" si="11"/>
        <v>1</v>
      </c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D240" s="9" t="s">
        <v>231</v>
      </c>
      <c r="AE240" s="11">
        <v>10.254322999999999</v>
      </c>
      <c r="AF240" s="11"/>
      <c r="AI240" t="s">
        <v>230</v>
      </c>
      <c r="AP240" s="6"/>
    </row>
    <row r="241" spans="1:42" x14ac:dyDescent="0.25">
      <c r="A241" s="3">
        <v>239</v>
      </c>
      <c r="B241" t="s">
        <v>233</v>
      </c>
      <c r="C241" s="3">
        <v>1</v>
      </c>
      <c r="D241" s="6" t="str">
        <f t="shared" si="9"/>
        <v xml:space="preserve"> </v>
      </c>
      <c r="E241" s="6">
        <f>ROUND(_xlfn.XLOOKUP(B241,'2055_IMP'!$B$2:$B$290,'2055_IMP'!$H$2:$H$290, " "),0)</f>
        <v>1</v>
      </c>
      <c r="F241" s="3">
        <f t="shared" si="10"/>
        <v>1</v>
      </c>
      <c r="G241" s="3">
        <f t="shared" si="11"/>
        <v>0</v>
      </c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D241" s="9" t="s">
        <v>232</v>
      </c>
      <c r="AE241" s="11">
        <v>6.0451139999999999</v>
      </c>
      <c r="AF241" s="11"/>
      <c r="AI241" t="s">
        <v>231</v>
      </c>
      <c r="AP241" s="6"/>
    </row>
    <row r="242" spans="1:42" x14ac:dyDescent="0.25">
      <c r="A242" s="3">
        <v>240</v>
      </c>
      <c r="B242" t="s">
        <v>234</v>
      </c>
      <c r="C242" s="3">
        <v>3</v>
      </c>
      <c r="D242" s="6" t="str">
        <f t="shared" si="9"/>
        <v xml:space="preserve"> </v>
      </c>
      <c r="E242" s="6">
        <f>ROUND(_xlfn.XLOOKUP(B242,'2055_IMP'!$B$2:$B$290,'2055_IMP'!$H$2:$H$290, " "),0)</f>
        <v>4</v>
      </c>
      <c r="F242" s="3">
        <f t="shared" si="10"/>
        <v>4</v>
      </c>
      <c r="G242" s="3">
        <f t="shared" si="11"/>
        <v>1</v>
      </c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D242" s="9" t="s">
        <v>233</v>
      </c>
      <c r="AE242" s="11">
        <v>1.5723469999999999</v>
      </c>
      <c r="AF242" s="11"/>
      <c r="AI242" t="s">
        <v>232</v>
      </c>
      <c r="AP242" s="6"/>
    </row>
    <row r="243" spans="1:42" x14ac:dyDescent="0.25">
      <c r="A243" s="3">
        <v>241</v>
      </c>
      <c r="B243" t="s">
        <v>235</v>
      </c>
      <c r="C243" s="3">
        <v>1</v>
      </c>
      <c r="D243" s="6" t="str">
        <f t="shared" si="9"/>
        <v xml:space="preserve"> </v>
      </c>
      <c r="E243" s="6">
        <f>ROUND(_xlfn.XLOOKUP(B243,'2055_IMP'!$B$2:$B$290,'2055_IMP'!$H$2:$H$290, " "),0)</f>
        <v>2</v>
      </c>
      <c r="F243" s="3">
        <f t="shared" si="10"/>
        <v>2</v>
      </c>
      <c r="G243" s="3">
        <f t="shared" si="11"/>
        <v>1</v>
      </c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D243" s="9" t="s">
        <v>234</v>
      </c>
      <c r="AE243" s="11">
        <v>5.2353839999999998</v>
      </c>
      <c r="AF243" s="11"/>
      <c r="AI243" t="s">
        <v>233</v>
      </c>
      <c r="AP243" s="6"/>
    </row>
    <row r="244" spans="1:42" x14ac:dyDescent="0.25">
      <c r="A244" s="3">
        <v>242</v>
      </c>
      <c r="B244" t="s">
        <v>236</v>
      </c>
      <c r="C244" s="3">
        <v>10</v>
      </c>
      <c r="D244" s="6">
        <f t="shared" si="9"/>
        <v>43</v>
      </c>
      <c r="E244" s="6">
        <f>ROUND(_xlfn.XLOOKUP(B244,'2055_IMP'!$B$2:$B$290,'2055_IMP'!$H$2:$H$290, " "),0)</f>
        <v>41</v>
      </c>
      <c r="F244" s="3">
        <f t="shared" si="10"/>
        <v>43</v>
      </c>
      <c r="G244" s="3">
        <f t="shared" si="11"/>
        <v>33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D244" s="9" t="s">
        <v>235</v>
      </c>
      <c r="AE244" s="11">
        <v>1.8989510000000001</v>
      </c>
      <c r="AF244" s="11"/>
      <c r="AI244" t="s">
        <v>234</v>
      </c>
      <c r="AP244" s="6"/>
    </row>
    <row r="245" spans="1:42" x14ac:dyDescent="0.25">
      <c r="A245" s="3">
        <v>243</v>
      </c>
      <c r="B245" t="s">
        <v>237</v>
      </c>
      <c r="C245" s="3">
        <v>19</v>
      </c>
      <c r="D245" s="6">
        <f t="shared" si="9"/>
        <v>51</v>
      </c>
      <c r="E245" s="6">
        <f>ROUND(_xlfn.XLOOKUP(B245,'2055_IMP'!$B$2:$B$290,'2055_IMP'!$H$2:$H$290, " "),0)</f>
        <v>54</v>
      </c>
      <c r="F245" s="3">
        <f t="shared" si="10"/>
        <v>54</v>
      </c>
      <c r="G245" s="3">
        <f t="shared" si="11"/>
        <v>35</v>
      </c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D245" s="9" t="s">
        <v>236</v>
      </c>
      <c r="AE245" s="11">
        <v>38.964905000000002</v>
      </c>
      <c r="AF245" s="11">
        <v>72.246049999999997</v>
      </c>
      <c r="AI245" t="s">
        <v>235</v>
      </c>
      <c r="AP245" s="6"/>
    </row>
    <row r="246" spans="1:42" x14ac:dyDescent="0.25">
      <c r="A246" s="3">
        <v>244</v>
      </c>
      <c r="B246" t="s">
        <v>238</v>
      </c>
      <c r="C246" s="3">
        <v>28</v>
      </c>
      <c r="D246" s="6">
        <f t="shared" si="9"/>
        <v>43</v>
      </c>
      <c r="E246" s="6">
        <f>ROUND(_xlfn.XLOOKUP(B246,'2055_IMP'!$B$2:$B$290,'2055_IMP'!$H$2:$H$290, " "),0)</f>
        <v>60</v>
      </c>
      <c r="F246" s="3">
        <f t="shared" si="10"/>
        <v>60</v>
      </c>
      <c r="G246" s="3">
        <f t="shared" si="11"/>
        <v>32</v>
      </c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D246" s="9" t="s">
        <v>237</v>
      </c>
      <c r="AE246" s="11">
        <v>46.156548999999998</v>
      </c>
      <c r="AF246" s="11">
        <v>74.628753000000003</v>
      </c>
      <c r="AI246" t="s">
        <v>236</v>
      </c>
      <c r="AJ246">
        <v>23</v>
      </c>
      <c r="AK246">
        <v>43</v>
      </c>
      <c r="AP246" s="6"/>
    </row>
    <row r="247" spans="1:42" x14ac:dyDescent="0.25">
      <c r="A247" s="3">
        <v>245</v>
      </c>
      <c r="B247" t="s">
        <v>239</v>
      </c>
      <c r="C247" s="3">
        <v>3</v>
      </c>
      <c r="D247" s="6">
        <f t="shared" si="9"/>
        <v>25</v>
      </c>
      <c r="E247" s="6">
        <f>ROUND(_xlfn.XLOOKUP(B247,'2055_IMP'!$B$2:$B$290,'2055_IMP'!$H$2:$H$290, " "),0)</f>
        <v>30</v>
      </c>
      <c r="F247" s="3">
        <f t="shared" si="10"/>
        <v>30</v>
      </c>
      <c r="G247" s="3">
        <f t="shared" si="11"/>
        <v>27</v>
      </c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D247" s="9" t="s">
        <v>238</v>
      </c>
      <c r="AE247" s="11">
        <v>61.494746999999997</v>
      </c>
      <c r="AF247" s="11">
        <v>71.085672000000002</v>
      </c>
      <c r="AI247" t="s">
        <v>237</v>
      </c>
      <c r="AJ247">
        <v>32</v>
      </c>
      <c r="AK247">
        <v>51</v>
      </c>
      <c r="AP247" s="6"/>
    </row>
    <row r="248" spans="1:42" x14ac:dyDescent="0.25">
      <c r="A248" s="3">
        <v>246</v>
      </c>
      <c r="B248" t="s">
        <v>240</v>
      </c>
      <c r="C248" s="3">
        <v>1</v>
      </c>
      <c r="D248" s="6">
        <f t="shared" si="9"/>
        <v>23</v>
      </c>
      <c r="E248" s="6">
        <f>ROUND(_xlfn.XLOOKUP(B248,'2055_IMP'!$B$2:$B$290,'2055_IMP'!$H$2:$H$290, " "),0)</f>
        <v>28</v>
      </c>
      <c r="F248" s="3">
        <f t="shared" si="10"/>
        <v>28</v>
      </c>
      <c r="G248" s="3">
        <f t="shared" si="11"/>
        <v>27</v>
      </c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D248" s="9" t="s">
        <v>239</v>
      </c>
      <c r="AE248" s="11">
        <v>46.088220999999997</v>
      </c>
      <c r="AF248" s="11">
        <v>46.847821000000003</v>
      </c>
      <c r="AI248" t="s">
        <v>238</v>
      </c>
      <c r="AJ248">
        <v>38</v>
      </c>
      <c r="AK248">
        <v>43</v>
      </c>
      <c r="AP248" s="6"/>
    </row>
    <row r="249" spans="1:42" x14ac:dyDescent="0.25">
      <c r="A249" s="3">
        <v>247</v>
      </c>
      <c r="B249" t="s">
        <v>241</v>
      </c>
      <c r="C249" s="3">
        <v>6</v>
      </c>
      <c r="D249" s="6">
        <f t="shared" si="9"/>
        <v>25</v>
      </c>
      <c r="E249" s="6">
        <f>ROUND(_xlfn.XLOOKUP(B249,'2055_IMP'!$B$2:$B$290,'2055_IMP'!$H$2:$H$290, " "),0)</f>
        <v>41</v>
      </c>
      <c r="F249" s="3">
        <f t="shared" si="10"/>
        <v>41</v>
      </c>
      <c r="G249" s="3">
        <f t="shared" si="11"/>
        <v>35</v>
      </c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D249" s="9" t="s">
        <v>240</v>
      </c>
      <c r="AE249" s="11">
        <v>44.027138999999998</v>
      </c>
      <c r="AF249" s="11">
        <v>44.774859999999997</v>
      </c>
      <c r="AI249" t="s">
        <v>239</v>
      </c>
      <c r="AJ249">
        <v>25</v>
      </c>
      <c r="AK249">
        <v>25</v>
      </c>
      <c r="AP249" s="6"/>
    </row>
    <row r="250" spans="1:42" x14ac:dyDescent="0.25">
      <c r="A250" s="3">
        <v>248</v>
      </c>
      <c r="B250" t="s">
        <v>242</v>
      </c>
      <c r="C250" s="3">
        <v>7</v>
      </c>
      <c r="D250" s="6">
        <f t="shared" si="9"/>
        <v>41</v>
      </c>
      <c r="E250" s="6">
        <f>ROUND(_xlfn.XLOOKUP(B250,'2055_IMP'!$B$2:$B$290,'2055_IMP'!$H$2:$H$290, " "),0)</f>
        <v>42</v>
      </c>
      <c r="F250" s="3">
        <f t="shared" si="10"/>
        <v>42</v>
      </c>
      <c r="G250" s="3">
        <f t="shared" si="11"/>
        <v>35</v>
      </c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D250" s="9" t="s">
        <v>241</v>
      </c>
      <c r="AE250" s="11">
        <v>44.117564999999999</v>
      </c>
      <c r="AF250" s="11">
        <v>44.636158999999999</v>
      </c>
      <c r="AI250" t="s">
        <v>240</v>
      </c>
      <c r="AJ250">
        <v>23</v>
      </c>
      <c r="AK250">
        <v>23</v>
      </c>
      <c r="AP250" s="6"/>
    </row>
    <row r="251" spans="1:42" x14ac:dyDescent="0.25">
      <c r="A251" s="3">
        <v>249</v>
      </c>
      <c r="B251" t="s">
        <v>243</v>
      </c>
      <c r="C251" s="3">
        <v>2</v>
      </c>
      <c r="D251" s="6">
        <f t="shared" si="9"/>
        <v>17</v>
      </c>
      <c r="E251" s="6">
        <f>ROUND(_xlfn.XLOOKUP(B251,'2055_IMP'!$B$2:$B$290,'2055_IMP'!$H$2:$H$290, " "),0)</f>
        <v>22</v>
      </c>
      <c r="F251" s="3">
        <f t="shared" si="10"/>
        <v>22</v>
      </c>
      <c r="G251" s="3">
        <f t="shared" si="11"/>
        <v>20</v>
      </c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D251" s="9" t="s">
        <v>242</v>
      </c>
      <c r="AE251" s="11">
        <v>34.738553000000003</v>
      </c>
      <c r="AF251" s="11">
        <v>61.875346</v>
      </c>
      <c r="AI251" t="s">
        <v>241</v>
      </c>
      <c r="AJ251">
        <v>25</v>
      </c>
      <c r="AK251">
        <v>25</v>
      </c>
      <c r="AP251" s="6"/>
    </row>
    <row r="252" spans="1:42" x14ac:dyDescent="0.25">
      <c r="A252" s="3">
        <v>250</v>
      </c>
      <c r="B252" t="s">
        <v>244</v>
      </c>
      <c r="C252" s="3">
        <v>4</v>
      </c>
      <c r="D252" s="6">
        <f t="shared" si="9"/>
        <v>14</v>
      </c>
      <c r="E252" s="6">
        <f>ROUND(_xlfn.XLOOKUP(B252,'2055_IMP'!$B$2:$B$290,'2055_IMP'!$H$2:$H$290, " "),0)</f>
        <v>24</v>
      </c>
      <c r="F252" s="3">
        <f t="shared" si="10"/>
        <v>24</v>
      </c>
      <c r="G252" s="3">
        <f t="shared" si="11"/>
        <v>20</v>
      </c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D252" s="9" t="s">
        <v>243</v>
      </c>
      <c r="AE252" s="11">
        <v>19.417857000000001</v>
      </c>
      <c r="AF252" s="11">
        <v>28.892574</v>
      </c>
      <c r="AI252" t="s">
        <v>242</v>
      </c>
      <c r="AJ252">
        <v>22</v>
      </c>
      <c r="AK252">
        <v>41</v>
      </c>
      <c r="AP252" s="6"/>
    </row>
    <row r="253" spans="1:42" x14ac:dyDescent="0.25">
      <c r="A253" s="3">
        <v>251</v>
      </c>
      <c r="B253" t="s">
        <v>245</v>
      </c>
      <c r="C253" s="3">
        <v>0</v>
      </c>
      <c r="D253" s="6" t="str">
        <f t="shared" si="9"/>
        <v xml:space="preserve"> </v>
      </c>
      <c r="E253" s="6">
        <f>ROUND(_xlfn.XLOOKUP(B253,'2055_IMP'!$B$2:$B$290,'2055_IMP'!$H$2:$H$290, " "),0)</f>
        <v>1</v>
      </c>
      <c r="F253" s="3">
        <f t="shared" si="10"/>
        <v>1</v>
      </c>
      <c r="G253" s="3">
        <f t="shared" si="11"/>
        <v>1</v>
      </c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D253" s="9" t="s">
        <v>244</v>
      </c>
      <c r="AE253" s="11">
        <v>15.811707999999999</v>
      </c>
      <c r="AF253" s="11">
        <v>23.327981000000001</v>
      </c>
      <c r="AI253" t="s">
        <v>243</v>
      </c>
      <c r="AJ253">
        <v>12</v>
      </c>
      <c r="AK253">
        <v>17</v>
      </c>
      <c r="AP253" s="6"/>
    </row>
    <row r="254" spans="1:42" x14ac:dyDescent="0.25">
      <c r="A254" s="3">
        <v>252</v>
      </c>
      <c r="B254" t="s">
        <v>246</v>
      </c>
      <c r="C254" s="3">
        <v>0</v>
      </c>
      <c r="D254" s="6" t="str">
        <f t="shared" si="9"/>
        <v xml:space="preserve"> </v>
      </c>
      <c r="E254" s="6">
        <f>ROUND(_xlfn.XLOOKUP(B254,'2055_IMP'!$B$2:$B$290,'2055_IMP'!$H$2:$H$290, " "),0)</f>
        <v>1</v>
      </c>
      <c r="F254" s="3">
        <f t="shared" si="10"/>
        <v>1</v>
      </c>
      <c r="G254" s="3">
        <f t="shared" si="11"/>
        <v>1</v>
      </c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D254" s="9" t="s">
        <v>245</v>
      </c>
      <c r="AE254" s="11">
        <v>1.0944259999999999</v>
      </c>
      <c r="AF254" s="11"/>
      <c r="AI254" t="s">
        <v>244</v>
      </c>
      <c r="AJ254">
        <v>10</v>
      </c>
      <c r="AK254">
        <v>14</v>
      </c>
      <c r="AP254" s="6"/>
    </row>
    <row r="255" spans="1:42" x14ac:dyDescent="0.25">
      <c r="A255" s="3">
        <v>253</v>
      </c>
      <c r="B255" t="s">
        <v>247</v>
      </c>
      <c r="C255" s="3">
        <v>0</v>
      </c>
      <c r="D255" s="6" t="str">
        <f t="shared" si="9"/>
        <v xml:space="preserve"> </v>
      </c>
      <c r="E255" s="6">
        <f>ROUND(_xlfn.XLOOKUP(B255,'2055_IMP'!$B$2:$B$290,'2055_IMP'!$H$2:$H$290, " "),0)</f>
        <v>1</v>
      </c>
      <c r="F255" s="3">
        <f t="shared" si="10"/>
        <v>1</v>
      </c>
      <c r="G255" s="3">
        <f t="shared" si="11"/>
        <v>1</v>
      </c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D255" s="9" t="s">
        <v>246</v>
      </c>
      <c r="AE255" s="11">
        <v>0.879741</v>
      </c>
      <c r="AF255" s="11"/>
      <c r="AI255" t="s">
        <v>245</v>
      </c>
      <c r="AP255" s="6"/>
    </row>
    <row r="256" spans="1:42" x14ac:dyDescent="0.25">
      <c r="A256" s="3">
        <v>254</v>
      </c>
      <c r="B256" t="s">
        <v>248</v>
      </c>
      <c r="C256" s="3">
        <v>0</v>
      </c>
      <c r="D256" s="6" t="str">
        <f t="shared" si="9"/>
        <v xml:space="preserve"> </v>
      </c>
      <c r="E256" s="6">
        <f>ROUND(_xlfn.XLOOKUP(B256,'2055_IMP'!$B$2:$B$290,'2055_IMP'!$H$2:$H$290, " "),0)</f>
        <v>1</v>
      </c>
      <c r="F256" s="3">
        <f t="shared" si="10"/>
        <v>1</v>
      </c>
      <c r="G256" s="3">
        <f t="shared" si="11"/>
        <v>1</v>
      </c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D256" s="9" t="s">
        <v>247</v>
      </c>
      <c r="AE256" s="11">
        <v>0.85271799999999998</v>
      </c>
      <c r="AF256" s="11"/>
      <c r="AI256" t="s">
        <v>246</v>
      </c>
      <c r="AP256" s="6"/>
    </row>
    <row r="257" spans="1:42" x14ac:dyDescent="0.25">
      <c r="A257" s="3">
        <v>255</v>
      </c>
      <c r="B257" t="s">
        <v>249</v>
      </c>
      <c r="C257" s="3">
        <v>0</v>
      </c>
      <c r="D257" s="6" t="str">
        <f t="shared" si="9"/>
        <v xml:space="preserve"> </v>
      </c>
      <c r="E257" s="6">
        <f>ROUND(_xlfn.XLOOKUP(B257,'2055_IMP'!$B$2:$B$290,'2055_IMP'!$H$2:$H$290, " "),0)</f>
        <v>1</v>
      </c>
      <c r="F257" s="3">
        <f t="shared" si="10"/>
        <v>1</v>
      </c>
      <c r="G257" s="3">
        <f t="shared" si="11"/>
        <v>1</v>
      </c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D257" s="9" t="s">
        <v>248</v>
      </c>
      <c r="AE257" s="11">
        <v>1.0227219999999999</v>
      </c>
      <c r="AF257" s="11"/>
      <c r="AI257" t="s">
        <v>247</v>
      </c>
      <c r="AP257" s="6"/>
    </row>
    <row r="258" spans="1:42" x14ac:dyDescent="0.25">
      <c r="A258" s="3">
        <v>256</v>
      </c>
      <c r="B258" t="s">
        <v>250</v>
      </c>
      <c r="C258" s="3">
        <v>0</v>
      </c>
      <c r="D258" s="6" t="str">
        <f t="shared" si="9"/>
        <v xml:space="preserve"> </v>
      </c>
      <c r="E258" s="6">
        <f>ROUND(_xlfn.XLOOKUP(B258,'2055_IMP'!$B$2:$B$290,'2055_IMP'!$H$2:$H$290, " "),0)</f>
        <v>1</v>
      </c>
      <c r="F258" s="3">
        <f t="shared" si="10"/>
        <v>1</v>
      </c>
      <c r="G258" s="3">
        <f t="shared" si="11"/>
        <v>1</v>
      </c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D258" s="9" t="s">
        <v>249</v>
      </c>
      <c r="AE258" s="11">
        <v>0.88982799999999995</v>
      </c>
      <c r="AF258" s="11"/>
      <c r="AI258" t="s">
        <v>248</v>
      </c>
      <c r="AP258" s="6"/>
    </row>
    <row r="259" spans="1:42" x14ac:dyDescent="0.25">
      <c r="A259" s="3">
        <v>257</v>
      </c>
      <c r="B259" t="s">
        <v>251</v>
      </c>
      <c r="C259" s="3">
        <v>0</v>
      </c>
      <c r="D259" s="6" t="str">
        <f t="shared" ref="D259:D291" si="12">IF(_xlfn.XLOOKUP(B259,$AI$5:$AI$293,$AK$5:$AK$293, " ")=0, " ", _xlfn.XLOOKUP(B259,$AI$5:$AI$293,$AK$5:$AK$293, " "))</f>
        <v xml:space="preserve"> </v>
      </c>
      <c r="E259" s="6">
        <f>ROUND(_xlfn.XLOOKUP(B259,'2055_IMP'!$B$2:$B$290,'2055_IMP'!$H$2:$H$290, " "),0)</f>
        <v>1</v>
      </c>
      <c r="F259" s="3">
        <f t="shared" si="10"/>
        <v>1</v>
      </c>
      <c r="G259" s="3">
        <f t="shared" si="11"/>
        <v>1</v>
      </c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D259" s="9" t="s">
        <v>250</v>
      </c>
      <c r="AE259" s="11">
        <v>0.88696900000000001</v>
      </c>
      <c r="AF259" s="11"/>
      <c r="AI259" t="s">
        <v>249</v>
      </c>
      <c r="AP259" s="6"/>
    </row>
    <row r="260" spans="1:42" x14ac:dyDescent="0.25">
      <c r="A260" s="3">
        <v>258</v>
      </c>
      <c r="B260" t="s">
        <v>252</v>
      </c>
      <c r="C260" s="3">
        <v>0</v>
      </c>
      <c r="D260" s="6" t="str">
        <f t="shared" si="12"/>
        <v xml:space="preserve"> </v>
      </c>
      <c r="E260" s="6">
        <f>ROUND(_xlfn.XLOOKUP(B260,'2055_IMP'!$B$2:$B$290,'2055_IMP'!$H$2:$H$290, " "),0)</f>
        <v>0</v>
      </c>
      <c r="F260" s="3">
        <f t="shared" ref="F260:F291" si="13">MAX(C260:E260)</f>
        <v>0</v>
      </c>
      <c r="G260" s="3">
        <f t="shared" ref="G260:G291" si="14">F260-C260</f>
        <v>0</v>
      </c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D260" s="9" t="s">
        <v>251</v>
      </c>
      <c r="AE260" s="11">
        <v>0.65562600000000004</v>
      </c>
      <c r="AF260" s="11"/>
      <c r="AI260" t="s">
        <v>250</v>
      </c>
      <c r="AP260" s="6"/>
    </row>
    <row r="261" spans="1:42" x14ac:dyDescent="0.25">
      <c r="A261" s="3">
        <v>259</v>
      </c>
      <c r="B261" t="s">
        <v>253</v>
      </c>
      <c r="C261" s="3">
        <v>0</v>
      </c>
      <c r="D261" s="6" t="str">
        <f t="shared" si="12"/>
        <v xml:space="preserve"> </v>
      </c>
      <c r="E261" s="6">
        <f>ROUND(_xlfn.XLOOKUP(B261,'2055_IMP'!$B$2:$B$290,'2055_IMP'!$H$2:$H$290, " "),0)</f>
        <v>1</v>
      </c>
      <c r="F261" s="3">
        <f t="shared" si="13"/>
        <v>1</v>
      </c>
      <c r="G261" s="3">
        <f t="shared" si="14"/>
        <v>1</v>
      </c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D261" s="9" t="s">
        <v>252</v>
      </c>
      <c r="AE261" s="11">
        <v>0.34956100000000001</v>
      </c>
      <c r="AF261" s="11"/>
      <c r="AI261" t="s">
        <v>251</v>
      </c>
      <c r="AP261" s="6"/>
    </row>
    <row r="262" spans="1:42" x14ac:dyDescent="0.25">
      <c r="A262" s="3">
        <v>260</v>
      </c>
      <c r="B262" t="s">
        <v>254</v>
      </c>
      <c r="C262" s="3">
        <v>0</v>
      </c>
      <c r="D262" s="6" t="str">
        <f t="shared" si="12"/>
        <v xml:space="preserve"> </v>
      </c>
      <c r="E262" s="6">
        <f>ROUND(_xlfn.XLOOKUP(B262,'2055_IMP'!$B$2:$B$290,'2055_IMP'!$H$2:$H$290, " "),0)</f>
        <v>1</v>
      </c>
      <c r="F262" s="3">
        <f t="shared" si="13"/>
        <v>1</v>
      </c>
      <c r="G262" s="3">
        <f t="shared" si="14"/>
        <v>1</v>
      </c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D262" s="9" t="s">
        <v>253</v>
      </c>
      <c r="AE262" s="11">
        <v>0.68571599999999999</v>
      </c>
      <c r="AF262" s="11"/>
      <c r="AI262" t="s">
        <v>252</v>
      </c>
      <c r="AP262" s="6"/>
    </row>
    <row r="263" spans="1:42" x14ac:dyDescent="0.25">
      <c r="A263" s="3">
        <v>261</v>
      </c>
      <c r="B263" t="s">
        <v>255</v>
      </c>
      <c r="C263" s="3">
        <v>0</v>
      </c>
      <c r="D263" s="6" t="str">
        <f t="shared" si="12"/>
        <v xml:space="preserve"> </v>
      </c>
      <c r="E263" s="6">
        <f>ROUND(_xlfn.XLOOKUP(B263,'2055_IMP'!$B$2:$B$290,'2055_IMP'!$H$2:$H$290, " "),0)</f>
        <v>1</v>
      </c>
      <c r="F263" s="3">
        <f t="shared" si="13"/>
        <v>1</v>
      </c>
      <c r="G263" s="3">
        <f t="shared" si="14"/>
        <v>1</v>
      </c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D263" s="9" t="s">
        <v>254</v>
      </c>
      <c r="AE263" s="11">
        <v>0.54124099999999997</v>
      </c>
      <c r="AF263" s="11"/>
      <c r="AI263" t="s">
        <v>253</v>
      </c>
      <c r="AP263" s="6"/>
    </row>
    <row r="264" spans="1:42" x14ac:dyDescent="0.25">
      <c r="A264" s="3">
        <v>262</v>
      </c>
      <c r="B264" t="s">
        <v>256</v>
      </c>
      <c r="C264" s="3">
        <v>1</v>
      </c>
      <c r="D264" s="6" t="str">
        <f t="shared" si="12"/>
        <v xml:space="preserve"> </v>
      </c>
      <c r="E264" s="6">
        <f>ROUND(_xlfn.XLOOKUP(B264,'2055_IMP'!$B$2:$B$290,'2055_IMP'!$H$2:$H$290, " "),0)</f>
        <v>3</v>
      </c>
      <c r="F264" s="3">
        <f t="shared" si="13"/>
        <v>3</v>
      </c>
      <c r="G264" s="3">
        <f t="shared" si="14"/>
        <v>2</v>
      </c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D264" s="9" t="s">
        <v>255</v>
      </c>
      <c r="AE264" s="11">
        <v>0.85095699999999996</v>
      </c>
      <c r="AF264" s="11"/>
      <c r="AI264" t="s">
        <v>254</v>
      </c>
      <c r="AP264" s="6"/>
    </row>
    <row r="265" spans="1:42" x14ac:dyDescent="0.25">
      <c r="A265" s="3">
        <v>263</v>
      </c>
      <c r="B265" t="s">
        <v>257</v>
      </c>
      <c r="C265" s="3">
        <v>0</v>
      </c>
      <c r="D265" s="6" t="str">
        <f t="shared" si="12"/>
        <v xml:space="preserve"> </v>
      </c>
      <c r="E265" s="6">
        <f>ROUND(_xlfn.XLOOKUP(B265,'2055_IMP'!$B$2:$B$290,'2055_IMP'!$H$2:$H$290, " "),0)</f>
        <v>1</v>
      </c>
      <c r="F265" s="3">
        <f t="shared" si="13"/>
        <v>1</v>
      </c>
      <c r="G265" s="3">
        <f t="shared" si="14"/>
        <v>1</v>
      </c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D265" s="9" t="s">
        <v>256</v>
      </c>
      <c r="AE265" s="11">
        <v>1.3053969999999999</v>
      </c>
      <c r="AF265" s="11"/>
      <c r="AI265" t="s">
        <v>255</v>
      </c>
      <c r="AP265" s="6"/>
    </row>
    <row r="266" spans="1:42" x14ac:dyDescent="0.25">
      <c r="A266" s="3">
        <v>264</v>
      </c>
      <c r="B266" t="s">
        <v>258</v>
      </c>
      <c r="C266" s="3">
        <v>1</v>
      </c>
      <c r="D266" s="6" t="str">
        <f t="shared" si="12"/>
        <v xml:space="preserve"> </v>
      </c>
      <c r="E266" s="6">
        <f>ROUND(_xlfn.XLOOKUP(B266,'2055_IMP'!$B$2:$B$290,'2055_IMP'!$H$2:$H$290, " "),0)</f>
        <v>2</v>
      </c>
      <c r="F266" s="3">
        <f t="shared" si="13"/>
        <v>2</v>
      </c>
      <c r="G266" s="3">
        <f t="shared" si="14"/>
        <v>1</v>
      </c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D266" s="9" t="s">
        <v>257</v>
      </c>
      <c r="AE266" s="11">
        <v>0.74351699999999998</v>
      </c>
      <c r="AF266" s="11"/>
      <c r="AI266" t="s">
        <v>256</v>
      </c>
      <c r="AP266" s="6"/>
    </row>
    <row r="267" spans="1:42" x14ac:dyDescent="0.25">
      <c r="A267" s="3">
        <v>265</v>
      </c>
      <c r="B267" t="s">
        <v>259</v>
      </c>
      <c r="C267" s="3">
        <v>0</v>
      </c>
      <c r="D267" s="6" t="str">
        <f t="shared" si="12"/>
        <v xml:space="preserve"> </v>
      </c>
      <c r="E267" s="6">
        <f>ROUND(_xlfn.XLOOKUP(B267,'2055_IMP'!$B$2:$B$290,'2055_IMP'!$H$2:$H$290, " "),0)</f>
        <v>1</v>
      </c>
      <c r="F267" s="3">
        <f t="shared" si="13"/>
        <v>1</v>
      </c>
      <c r="G267" s="3">
        <f t="shared" si="14"/>
        <v>1</v>
      </c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D267" s="9" t="s">
        <v>258</v>
      </c>
      <c r="AE267" s="11">
        <v>1.174677</v>
      </c>
      <c r="AF267" s="11"/>
      <c r="AI267" t="s">
        <v>257</v>
      </c>
      <c r="AP267" s="6"/>
    </row>
    <row r="268" spans="1:42" x14ac:dyDescent="0.25">
      <c r="A268" s="3">
        <v>266</v>
      </c>
      <c r="B268" t="s">
        <v>260</v>
      </c>
      <c r="C268" s="3">
        <v>2</v>
      </c>
      <c r="D268" s="6">
        <f t="shared" si="12"/>
        <v>9</v>
      </c>
      <c r="E268" s="6">
        <f>ROUND(_xlfn.XLOOKUP(B268,'2055_IMP'!$B$2:$B$290,'2055_IMP'!$H$2:$H$290, " "),0)</f>
        <v>11</v>
      </c>
      <c r="F268" s="3">
        <f t="shared" si="13"/>
        <v>11</v>
      </c>
      <c r="G268" s="3">
        <f t="shared" si="14"/>
        <v>9</v>
      </c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D268" s="9" t="s">
        <v>259</v>
      </c>
      <c r="AE268" s="11">
        <v>1.0963339999999999</v>
      </c>
      <c r="AF268" s="11"/>
      <c r="AI268" t="s">
        <v>258</v>
      </c>
      <c r="AP268" s="6"/>
    </row>
    <row r="269" spans="1:42" x14ac:dyDescent="0.25">
      <c r="A269" s="3">
        <v>267</v>
      </c>
      <c r="B269" t="s">
        <v>261</v>
      </c>
      <c r="C269" s="3">
        <v>5</v>
      </c>
      <c r="D269" s="6">
        <f t="shared" si="12"/>
        <v>34</v>
      </c>
      <c r="E269" s="6">
        <f>ROUND(_xlfn.XLOOKUP(B269,'2055_IMP'!$B$2:$B$290,'2055_IMP'!$H$2:$H$290, " "),0)</f>
        <v>33</v>
      </c>
      <c r="F269" s="3">
        <f t="shared" si="13"/>
        <v>34</v>
      </c>
      <c r="G269" s="3">
        <f t="shared" si="14"/>
        <v>29</v>
      </c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D269" s="9" t="s">
        <v>260</v>
      </c>
      <c r="AE269" s="11">
        <v>5.4682649999999997</v>
      </c>
      <c r="AF269" s="11">
        <v>17.881689999999999</v>
      </c>
      <c r="AI269" t="s">
        <v>259</v>
      </c>
      <c r="AP269" s="6"/>
    </row>
    <row r="270" spans="1:42" x14ac:dyDescent="0.25">
      <c r="A270" s="3">
        <v>268</v>
      </c>
      <c r="B270" t="s">
        <v>262</v>
      </c>
      <c r="C270" s="3">
        <v>1</v>
      </c>
      <c r="D270" s="6">
        <f t="shared" si="12"/>
        <v>22</v>
      </c>
      <c r="E270" s="6">
        <f>ROUND(_xlfn.XLOOKUP(B270,'2055_IMP'!$B$2:$B$290,'2055_IMP'!$H$2:$H$290, " "),0)</f>
        <v>33</v>
      </c>
      <c r="F270" s="3">
        <f t="shared" si="13"/>
        <v>33</v>
      </c>
      <c r="G270" s="3">
        <f t="shared" si="14"/>
        <v>32</v>
      </c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D270" s="9" t="s">
        <v>261</v>
      </c>
      <c r="AE270" s="11">
        <v>39.081204</v>
      </c>
      <c r="AF270" s="11">
        <v>44.552543</v>
      </c>
      <c r="AI270" t="s">
        <v>260</v>
      </c>
      <c r="AJ270">
        <v>9</v>
      </c>
      <c r="AK270">
        <v>9</v>
      </c>
      <c r="AP270" s="6"/>
    </row>
    <row r="271" spans="1:42" x14ac:dyDescent="0.25">
      <c r="A271" s="3">
        <v>269</v>
      </c>
      <c r="B271" t="s">
        <v>263</v>
      </c>
      <c r="C271" s="3">
        <v>4</v>
      </c>
      <c r="D271" s="6">
        <f t="shared" si="12"/>
        <v>30</v>
      </c>
      <c r="E271" s="6">
        <f>ROUND(_xlfn.XLOOKUP(B271,'2055_IMP'!$B$2:$B$290,'2055_IMP'!$H$2:$H$290, " "),0)</f>
        <v>31</v>
      </c>
      <c r="F271" s="3">
        <f t="shared" si="13"/>
        <v>31</v>
      </c>
      <c r="G271" s="3">
        <f t="shared" si="14"/>
        <v>27</v>
      </c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D271" s="9" t="s">
        <v>262</v>
      </c>
      <c r="AE271" s="11">
        <v>34.319015</v>
      </c>
      <c r="AF271" s="11">
        <v>34.423375</v>
      </c>
      <c r="AI271" t="s">
        <v>261</v>
      </c>
      <c r="AJ271">
        <v>29</v>
      </c>
      <c r="AK271">
        <v>34</v>
      </c>
      <c r="AP271" s="6"/>
    </row>
    <row r="272" spans="1:42" x14ac:dyDescent="0.25">
      <c r="A272" s="3">
        <v>270</v>
      </c>
      <c r="B272" t="s">
        <v>264</v>
      </c>
      <c r="C272" s="3">
        <v>1</v>
      </c>
      <c r="D272" s="6">
        <f t="shared" si="12"/>
        <v>18</v>
      </c>
      <c r="E272" s="6">
        <f>ROUND(_xlfn.XLOOKUP(B272,'2055_IMP'!$B$2:$B$290,'2055_IMP'!$H$2:$H$290, " "),0)</f>
        <v>28</v>
      </c>
      <c r="F272" s="3">
        <f t="shared" si="13"/>
        <v>28</v>
      </c>
      <c r="G272" s="3">
        <f t="shared" si="14"/>
        <v>27</v>
      </c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D272" s="9" t="s">
        <v>263</v>
      </c>
      <c r="AE272" s="11">
        <v>41.557293999999999</v>
      </c>
      <c r="AF272" s="11">
        <v>48.988857000000003</v>
      </c>
      <c r="AI272" t="s">
        <v>262</v>
      </c>
      <c r="AJ272">
        <v>22</v>
      </c>
      <c r="AK272">
        <v>22</v>
      </c>
      <c r="AP272" s="6"/>
    </row>
    <row r="273" spans="1:42" x14ac:dyDescent="0.25">
      <c r="A273" s="3">
        <v>271</v>
      </c>
      <c r="B273" t="s">
        <v>265</v>
      </c>
      <c r="C273" s="3">
        <v>1</v>
      </c>
      <c r="D273" s="6">
        <f t="shared" si="12"/>
        <v>20</v>
      </c>
      <c r="E273" s="6">
        <f>ROUND(_xlfn.XLOOKUP(B273,'2055_IMP'!$B$2:$B$290,'2055_IMP'!$H$2:$H$290, " "),0)</f>
        <v>32</v>
      </c>
      <c r="F273" s="3">
        <f t="shared" si="13"/>
        <v>32</v>
      </c>
      <c r="G273" s="3">
        <f t="shared" si="14"/>
        <v>31</v>
      </c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D273" s="9" t="s">
        <v>264</v>
      </c>
      <c r="AE273" s="11">
        <v>30.934249000000001</v>
      </c>
      <c r="AF273" s="11">
        <v>31.050730999999999</v>
      </c>
      <c r="AI273" t="s">
        <v>263</v>
      </c>
      <c r="AJ273">
        <v>26</v>
      </c>
      <c r="AK273">
        <v>30</v>
      </c>
      <c r="AP273" s="6"/>
    </row>
    <row r="274" spans="1:42" x14ac:dyDescent="0.25">
      <c r="A274" s="3">
        <v>272</v>
      </c>
      <c r="B274" t="s">
        <v>266</v>
      </c>
      <c r="C274" s="3">
        <v>2</v>
      </c>
      <c r="D274" s="6">
        <f t="shared" si="12"/>
        <v>18</v>
      </c>
      <c r="E274" s="6">
        <f>ROUND(_xlfn.XLOOKUP(B274,'2055_IMP'!$B$2:$B$290,'2055_IMP'!$H$2:$H$290, " "),0)</f>
        <v>33</v>
      </c>
      <c r="F274" s="3">
        <f t="shared" si="13"/>
        <v>33</v>
      </c>
      <c r="G274" s="3">
        <f t="shared" si="14"/>
        <v>31</v>
      </c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D274" s="9" t="s">
        <v>265</v>
      </c>
      <c r="AE274" s="11">
        <v>34.515796999999999</v>
      </c>
      <c r="AF274" s="11">
        <v>36.653658999999998</v>
      </c>
      <c r="AI274" t="s">
        <v>264</v>
      </c>
      <c r="AJ274">
        <v>18</v>
      </c>
      <c r="AK274">
        <v>18</v>
      </c>
      <c r="AP274" s="6"/>
    </row>
    <row r="275" spans="1:42" x14ac:dyDescent="0.25">
      <c r="A275" s="3">
        <v>273</v>
      </c>
      <c r="B275" t="s">
        <v>267</v>
      </c>
      <c r="C275" s="3">
        <v>35</v>
      </c>
      <c r="D275" s="6">
        <f t="shared" si="12"/>
        <v>51</v>
      </c>
      <c r="E275" s="6">
        <f>ROUND(_xlfn.XLOOKUP(B275,'2055_IMP'!$B$2:$B$290,'2055_IMP'!$H$2:$H$290, " "),0)</f>
        <v>57</v>
      </c>
      <c r="F275" s="3">
        <f t="shared" si="13"/>
        <v>57</v>
      </c>
      <c r="G275" s="3">
        <f t="shared" si="14"/>
        <v>22</v>
      </c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D275" s="9" t="s">
        <v>266</v>
      </c>
      <c r="AE275" s="11">
        <v>32.698183</v>
      </c>
      <c r="AF275" s="11">
        <v>32.590916</v>
      </c>
      <c r="AI275" t="s">
        <v>265</v>
      </c>
      <c r="AJ275">
        <v>19</v>
      </c>
      <c r="AK275">
        <v>20</v>
      </c>
      <c r="AP275" s="6"/>
    </row>
    <row r="276" spans="1:42" x14ac:dyDescent="0.25">
      <c r="A276" s="3">
        <v>274</v>
      </c>
      <c r="B276" t="s">
        <v>268</v>
      </c>
      <c r="C276" s="3">
        <v>39</v>
      </c>
      <c r="D276" s="6">
        <f t="shared" si="12"/>
        <v>59</v>
      </c>
      <c r="E276" s="6">
        <f>ROUND(_xlfn.XLOOKUP(B276,'2055_IMP'!$B$2:$B$290,'2055_IMP'!$H$2:$H$290, " "),0)</f>
        <v>67</v>
      </c>
      <c r="F276" s="3">
        <f t="shared" si="13"/>
        <v>67</v>
      </c>
      <c r="G276" s="3">
        <f t="shared" si="14"/>
        <v>28</v>
      </c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D276" s="9" t="s">
        <v>267</v>
      </c>
      <c r="AE276" s="11">
        <v>60.843691999999997</v>
      </c>
      <c r="AF276" s="11">
        <v>71.111676000000003</v>
      </c>
      <c r="AI276" t="s">
        <v>266</v>
      </c>
      <c r="AJ276">
        <v>18</v>
      </c>
      <c r="AK276">
        <v>18</v>
      </c>
      <c r="AP276" s="6"/>
    </row>
    <row r="277" spans="1:42" x14ac:dyDescent="0.25">
      <c r="A277" s="3">
        <v>275</v>
      </c>
      <c r="B277" t="s">
        <v>269</v>
      </c>
      <c r="C277" s="3">
        <v>50</v>
      </c>
      <c r="D277" s="6">
        <f t="shared" si="12"/>
        <v>59</v>
      </c>
      <c r="E277" s="6">
        <f>ROUND(_xlfn.XLOOKUP(B277,'2055_IMP'!$B$2:$B$290,'2055_IMP'!$H$2:$H$290, " "),0)</f>
        <v>62</v>
      </c>
      <c r="F277" s="3">
        <f t="shared" si="13"/>
        <v>62</v>
      </c>
      <c r="G277" s="3">
        <f t="shared" si="14"/>
        <v>12</v>
      </c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D277" s="9" t="s">
        <v>268</v>
      </c>
      <c r="AE277" s="11">
        <v>54.34375</v>
      </c>
      <c r="AF277" s="11">
        <v>72.048779999999994</v>
      </c>
      <c r="AI277" t="s">
        <v>267</v>
      </c>
      <c r="AJ277">
        <v>42</v>
      </c>
      <c r="AK277">
        <v>51</v>
      </c>
      <c r="AP277" s="6"/>
    </row>
    <row r="278" spans="1:42" x14ac:dyDescent="0.25">
      <c r="A278" s="3">
        <v>276</v>
      </c>
      <c r="B278" t="s">
        <v>270</v>
      </c>
      <c r="C278" s="3">
        <v>36</v>
      </c>
      <c r="D278" s="6">
        <f t="shared" si="12"/>
        <v>47</v>
      </c>
      <c r="E278" s="6">
        <f>ROUND(_xlfn.XLOOKUP(B278,'2055_IMP'!$B$2:$B$290,'2055_IMP'!$H$2:$H$290, " "),0)</f>
        <v>61</v>
      </c>
      <c r="F278" s="3">
        <f t="shared" si="13"/>
        <v>61</v>
      </c>
      <c r="G278" s="3">
        <f t="shared" si="14"/>
        <v>25</v>
      </c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D278" s="9" t="s">
        <v>269</v>
      </c>
      <c r="AE278" s="11">
        <v>63.271106000000003</v>
      </c>
      <c r="AF278" s="11">
        <v>73.593152000000003</v>
      </c>
      <c r="AI278" t="s">
        <v>268</v>
      </c>
      <c r="AJ278">
        <v>38</v>
      </c>
      <c r="AK278">
        <v>59</v>
      </c>
      <c r="AP278" s="6"/>
    </row>
    <row r="279" spans="1:42" x14ac:dyDescent="0.25">
      <c r="A279" s="3">
        <v>277</v>
      </c>
      <c r="B279" t="s">
        <v>271</v>
      </c>
      <c r="C279" s="3">
        <v>27</v>
      </c>
      <c r="D279" s="6">
        <f t="shared" si="12"/>
        <v>43</v>
      </c>
      <c r="E279" s="6">
        <f>ROUND(_xlfn.XLOOKUP(B279,'2055_IMP'!$B$2:$B$290,'2055_IMP'!$H$2:$H$290, " "),0)</f>
        <v>67</v>
      </c>
      <c r="F279" s="3">
        <f t="shared" si="13"/>
        <v>67</v>
      </c>
      <c r="G279" s="3">
        <f t="shared" si="14"/>
        <v>40</v>
      </c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D279" s="9" t="s">
        <v>270</v>
      </c>
      <c r="AE279" s="11">
        <v>60.685825999999999</v>
      </c>
      <c r="AF279" s="11">
        <v>71.431494999999998</v>
      </c>
      <c r="AI279" t="s">
        <v>269</v>
      </c>
      <c r="AJ279">
        <v>46</v>
      </c>
      <c r="AK279">
        <v>59</v>
      </c>
      <c r="AP279" s="6"/>
    </row>
    <row r="280" spans="1:42" x14ac:dyDescent="0.25">
      <c r="A280" s="3">
        <v>278</v>
      </c>
      <c r="B280" t="s">
        <v>272</v>
      </c>
      <c r="C280" s="3">
        <v>34</v>
      </c>
      <c r="D280" s="6">
        <f t="shared" si="12"/>
        <v>49</v>
      </c>
      <c r="E280" s="6">
        <f>ROUND(_xlfn.XLOOKUP(B280,'2055_IMP'!$B$2:$B$290,'2055_IMP'!$H$2:$H$290, " "),0)</f>
        <v>63</v>
      </c>
      <c r="F280" s="3">
        <f t="shared" si="13"/>
        <v>63</v>
      </c>
      <c r="G280" s="3">
        <f t="shared" si="14"/>
        <v>29</v>
      </c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D280" s="9" t="s">
        <v>271</v>
      </c>
      <c r="AE280" s="11">
        <v>55.577582999999997</v>
      </c>
      <c r="AF280" s="11">
        <v>62.605232999999998</v>
      </c>
      <c r="AI280" t="s">
        <v>270</v>
      </c>
      <c r="AJ280">
        <v>38</v>
      </c>
      <c r="AK280">
        <v>47</v>
      </c>
      <c r="AP280" s="6"/>
    </row>
    <row r="281" spans="1:42" x14ac:dyDescent="0.25">
      <c r="A281" s="3">
        <v>279</v>
      </c>
      <c r="B281" t="s">
        <v>273</v>
      </c>
      <c r="C281" s="3">
        <v>34</v>
      </c>
      <c r="D281" s="6">
        <f t="shared" si="12"/>
        <v>51</v>
      </c>
      <c r="E281" s="6">
        <f>ROUND(_xlfn.XLOOKUP(B281,'2055_IMP'!$B$2:$B$290,'2055_IMP'!$H$2:$H$290, " "),0)</f>
        <v>58</v>
      </c>
      <c r="F281" s="3">
        <f t="shared" si="13"/>
        <v>58</v>
      </c>
      <c r="G281" s="3">
        <f t="shared" si="14"/>
        <v>24</v>
      </c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D281" s="9" t="s">
        <v>272</v>
      </c>
      <c r="AE281" s="11">
        <v>58.975591999999999</v>
      </c>
      <c r="AF281" s="11">
        <v>70.236861000000005</v>
      </c>
      <c r="AI281" t="s">
        <v>271</v>
      </c>
      <c r="AJ281">
        <v>38</v>
      </c>
      <c r="AK281">
        <v>43</v>
      </c>
      <c r="AP281" s="6"/>
    </row>
    <row r="282" spans="1:42" x14ac:dyDescent="0.25">
      <c r="A282" s="3">
        <v>280</v>
      </c>
      <c r="B282" t="s">
        <v>274</v>
      </c>
      <c r="C282" s="3">
        <v>52</v>
      </c>
      <c r="D282" s="6">
        <f t="shared" si="12"/>
        <v>60</v>
      </c>
      <c r="E282" s="6">
        <f>ROUND(_xlfn.XLOOKUP(B282,'2055_IMP'!$B$2:$B$290,'2055_IMP'!$H$2:$H$290, " "),0)</f>
        <v>66</v>
      </c>
      <c r="F282" s="3">
        <f t="shared" si="13"/>
        <v>66</v>
      </c>
      <c r="G282" s="3">
        <f t="shared" si="14"/>
        <v>14</v>
      </c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D282" s="9" t="s">
        <v>273</v>
      </c>
      <c r="AE282" s="11">
        <v>56.317087000000001</v>
      </c>
      <c r="AF282" s="11">
        <v>69.391292000000007</v>
      </c>
      <c r="AI282" t="s">
        <v>272</v>
      </c>
      <c r="AJ282">
        <v>39</v>
      </c>
      <c r="AK282">
        <v>49</v>
      </c>
      <c r="AP282" s="6"/>
    </row>
    <row r="283" spans="1:42" x14ac:dyDescent="0.25">
      <c r="A283" s="3">
        <v>281</v>
      </c>
      <c r="B283" t="s">
        <v>275</v>
      </c>
      <c r="C283" s="3">
        <v>29</v>
      </c>
      <c r="D283" s="6">
        <f t="shared" si="12"/>
        <v>42</v>
      </c>
      <c r="E283" s="6">
        <f>ROUND(_xlfn.XLOOKUP(B283,'2055_IMP'!$B$2:$B$290,'2055_IMP'!$H$2:$H$290, " "),0)</f>
        <v>67</v>
      </c>
      <c r="F283" s="3">
        <f t="shared" si="13"/>
        <v>67</v>
      </c>
      <c r="G283" s="3">
        <f t="shared" si="14"/>
        <v>38</v>
      </c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D283" s="9" t="s">
        <v>274</v>
      </c>
      <c r="AE283" s="11">
        <v>71.979939999999999</v>
      </c>
      <c r="AF283" s="11">
        <v>76.487581000000006</v>
      </c>
      <c r="AI283" t="s">
        <v>273</v>
      </c>
      <c r="AJ283">
        <v>39</v>
      </c>
      <c r="AK283">
        <v>51</v>
      </c>
      <c r="AP283" s="6"/>
    </row>
    <row r="284" spans="1:42" x14ac:dyDescent="0.25">
      <c r="A284" s="3">
        <v>282</v>
      </c>
      <c r="B284" t="s">
        <v>276</v>
      </c>
      <c r="C284" s="3">
        <v>19</v>
      </c>
      <c r="D284" s="6">
        <f t="shared" si="12"/>
        <v>32</v>
      </c>
      <c r="E284" s="6">
        <f>ROUND(_xlfn.XLOOKUP(B284,'2055_IMP'!$B$2:$B$290,'2055_IMP'!$H$2:$H$290, " "),0)</f>
        <v>74</v>
      </c>
      <c r="F284" s="3">
        <f t="shared" si="13"/>
        <v>74</v>
      </c>
      <c r="G284" s="3">
        <f t="shared" si="14"/>
        <v>55</v>
      </c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D284" s="9" t="s">
        <v>275</v>
      </c>
      <c r="AE284" s="11">
        <v>52.477933999999998</v>
      </c>
      <c r="AF284" s="11">
        <v>53.483477999999998</v>
      </c>
      <c r="AI284" t="s">
        <v>274</v>
      </c>
      <c r="AJ284">
        <v>55</v>
      </c>
      <c r="AK284">
        <v>60</v>
      </c>
      <c r="AP284" s="6"/>
    </row>
    <row r="285" spans="1:42" x14ac:dyDescent="0.25">
      <c r="A285" s="3">
        <v>283</v>
      </c>
      <c r="B285" t="s">
        <v>277</v>
      </c>
      <c r="C285" s="3">
        <v>33</v>
      </c>
      <c r="D285" s="6">
        <f t="shared" si="12"/>
        <v>40</v>
      </c>
      <c r="E285" s="6">
        <f>ROUND(_xlfn.XLOOKUP(B285,'2055_IMP'!$B$2:$B$290,'2055_IMP'!$H$2:$H$290, " "),0)</f>
        <v>64</v>
      </c>
      <c r="F285" s="3">
        <f t="shared" si="13"/>
        <v>64</v>
      </c>
      <c r="G285" s="3">
        <f t="shared" si="14"/>
        <v>31</v>
      </c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D285" s="9" t="s">
        <v>276</v>
      </c>
      <c r="AE285" s="11">
        <v>30.727053000000002</v>
      </c>
      <c r="AF285" s="11">
        <v>34.255113999999999</v>
      </c>
      <c r="AI285" t="s">
        <v>275</v>
      </c>
      <c r="AJ285">
        <v>35</v>
      </c>
      <c r="AK285">
        <v>42</v>
      </c>
      <c r="AP285" s="6"/>
    </row>
    <row r="286" spans="1:42" x14ac:dyDescent="0.25">
      <c r="A286" s="3">
        <v>284</v>
      </c>
      <c r="B286" t="s">
        <v>278</v>
      </c>
      <c r="C286" s="3">
        <v>37</v>
      </c>
      <c r="D286" s="6">
        <f t="shared" si="12"/>
        <v>42</v>
      </c>
      <c r="E286" s="6">
        <f>ROUND(_xlfn.XLOOKUP(B286,'2055_IMP'!$B$2:$B$290,'2055_IMP'!$H$2:$H$290, " "),0)</f>
        <v>54</v>
      </c>
      <c r="F286" s="3">
        <f t="shared" si="13"/>
        <v>54</v>
      </c>
      <c r="G286" s="3">
        <f t="shared" si="14"/>
        <v>17</v>
      </c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D286" s="9" t="s">
        <v>277</v>
      </c>
      <c r="AE286" s="11">
        <v>61.658638000000003</v>
      </c>
      <c r="AF286" s="11">
        <v>59.219628</v>
      </c>
      <c r="AI286" t="s">
        <v>276</v>
      </c>
      <c r="AJ286">
        <v>21</v>
      </c>
      <c r="AK286">
        <v>32</v>
      </c>
      <c r="AP286" s="6"/>
    </row>
    <row r="287" spans="1:42" x14ac:dyDescent="0.25">
      <c r="A287" s="3">
        <v>285</v>
      </c>
      <c r="B287" t="s">
        <v>279</v>
      </c>
      <c r="C287" s="3">
        <v>49</v>
      </c>
      <c r="D287" s="6">
        <f t="shared" si="12"/>
        <v>48</v>
      </c>
      <c r="E287" s="6">
        <f>ROUND(_xlfn.XLOOKUP(B287,'2055_IMP'!$B$2:$B$290,'2055_IMP'!$H$2:$H$290, " "),0)</f>
        <v>62</v>
      </c>
      <c r="F287" s="3">
        <f t="shared" si="13"/>
        <v>62</v>
      </c>
      <c r="G287" s="3">
        <f t="shared" si="14"/>
        <v>13</v>
      </c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D287" s="9" t="s">
        <v>278</v>
      </c>
      <c r="AE287" s="11">
        <v>62.089390000000002</v>
      </c>
      <c r="AF287" s="11">
        <v>63.471592000000001</v>
      </c>
      <c r="AI287" t="s">
        <v>277</v>
      </c>
      <c r="AJ287">
        <v>42</v>
      </c>
      <c r="AK287">
        <v>40</v>
      </c>
      <c r="AP287" s="6"/>
    </row>
    <row r="288" spans="1:42" x14ac:dyDescent="0.25">
      <c r="A288" s="3">
        <v>286</v>
      </c>
      <c r="B288" t="s">
        <v>280</v>
      </c>
      <c r="C288" s="3">
        <v>49</v>
      </c>
      <c r="D288" s="6">
        <f t="shared" si="12"/>
        <v>46</v>
      </c>
      <c r="E288" s="6">
        <f>ROUND(_xlfn.XLOOKUP(B288,'2055_IMP'!$B$2:$B$290,'2055_IMP'!$H$2:$H$290, " "),0)</f>
        <v>59</v>
      </c>
      <c r="F288" s="3">
        <f t="shared" si="13"/>
        <v>59</v>
      </c>
      <c r="G288" s="3">
        <f t="shared" si="14"/>
        <v>10</v>
      </c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D288" s="9" t="s">
        <v>279</v>
      </c>
      <c r="AE288" s="11">
        <v>70.039670000000001</v>
      </c>
      <c r="AF288" s="11">
        <v>69.162503999999998</v>
      </c>
      <c r="AI288" t="s">
        <v>278</v>
      </c>
      <c r="AJ288">
        <v>40</v>
      </c>
      <c r="AK288">
        <v>42</v>
      </c>
      <c r="AP288" s="6"/>
    </row>
    <row r="289" spans="1:42" x14ac:dyDescent="0.25">
      <c r="A289" s="3">
        <v>287</v>
      </c>
      <c r="B289" t="s">
        <v>281</v>
      </c>
      <c r="C289" s="3">
        <v>48</v>
      </c>
      <c r="D289" s="6">
        <f t="shared" si="12"/>
        <v>57</v>
      </c>
      <c r="E289" s="6">
        <f>ROUND(_xlfn.XLOOKUP(B289,'2055_IMP'!$B$2:$B$290,'2055_IMP'!$H$2:$H$290, " "),0)</f>
        <v>75</v>
      </c>
      <c r="F289" s="3">
        <f t="shared" si="13"/>
        <v>75</v>
      </c>
      <c r="G289" s="3">
        <f t="shared" si="14"/>
        <v>27</v>
      </c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D289" s="9" t="s">
        <v>280</v>
      </c>
      <c r="AE289" s="11">
        <v>68.999605000000003</v>
      </c>
      <c r="AF289" s="11">
        <v>67.414136999999997</v>
      </c>
      <c r="AI289" t="s">
        <v>279</v>
      </c>
      <c r="AJ289">
        <v>46</v>
      </c>
      <c r="AK289">
        <v>48</v>
      </c>
      <c r="AP289" s="6"/>
    </row>
    <row r="290" spans="1:42" x14ac:dyDescent="0.25">
      <c r="A290" s="3">
        <v>288</v>
      </c>
      <c r="B290" t="s">
        <v>282</v>
      </c>
      <c r="C290" s="3">
        <v>30</v>
      </c>
      <c r="D290" s="6">
        <f t="shared" si="12"/>
        <v>36</v>
      </c>
      <c r="E290" s="6">
        <f>ROUND(_xlfn.XLOOKUP(B290,'2055_IMP'!$B$2:$B$290,'2055_IMP'!$H$2:$H$290, " "),0)</f>
        <v>63</v>
      </c>
      <c r="F290" s="3">
        <f t="shared" si="13"/>
        <v>63</v>
      </c>
      <c r="G290" s="3">
        <f t="shared" si="14"/>
        <v>33</v>
      </c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D290" s="9" t="s">
        <v>281</v>
      </c>
      <c r="AE290" s="11">
        <v>72.248176999999998</v>
      </c>
      <c r="AF290" s="11">
        <v>74.554830999999993</v>
      </c>
      <c r="AI290" t="s">
        <v>280</v>
      </c>
      <c r="AJ290">
        <v>46</v>
      </c>
      <c r="AK290">
        <v>46</v>
      </c>
      <c r="AP290" s="6"/>
    </row>
    <row r="291" spans="1:42" x14ac:dyDescent="0.25">
      <c r="A291" s="3">
        <v>289</v>
      </c>
      <c r="B291" t="s">
        <v>283</v>
      </c>
      <c r="C291" s="3">
        <v>19</v>
      </c>
      <c r="D291" s="6">
        <f t="shared" si="12"/>
        <v>48</v>
      </c>
      <c r="E291" s="6">
        <f>ROUND(_xlfn.XLOOKUP(B291,'2055_IMP'!$B$2:$B$290,'2055_IMP'!$H$2:$H$290, " "),0)</f>
        <v>39</v>
      </c>
      <c r="F291" s="3">
        <f t="shared" si="13"/>
        <v>48</v>
      </c>
      <c r="G291" s="3">
        <f t="shared" si="14"/>
        <v>29</v>
      </c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D291" s="9" t="s">
        <v>282</v>
      </c>
      <c r="AE291" s="11">
        <v>57.233460000000001</v>
      </c>
      <c r="AF291" s="11">
        <v>55.907333999999999</v>
      </c>
      <c r="AI291" t="s">
        <v>281</v>
      </c>
      <c r="AJ291">
        <v>57</v>
      </c>
      <c r="AK291">
        <v>57</v>
      </c>
      <c r="AP291" s="6"/>
    </row>
    <row r="292" spans="1:42" x14ac:dyDescent="0.25">
      <c r="AD292" s="9" t="s">
        <v>283</v>
      </c>
      <c r="AE292" s="11">
        <v>43.537525000000002</v>
      </c>
      <c r="AF292" s="11">
        <v>70.538150000000002</v>
      </c>
      <c r="AI292" t="s">
        <v>282</v>
      </c>
      <c r="AJ292">
        <v>36</v>
      </c>
      <c r="AK292">
        <v>36</v>
      </c>
    </row>
    <row r="293" spans="1:42" x14ac:dyDescent="0.25">
      <c r="AI293" t="s">
        <v>283</v>
      </c>
      <c r="AJ293">
        <v>25</v>
      </c>
      <c r="AK293">
        <v>48</v>
      </c>
    </row>
  </sheetData>
  <autoFilter ref="AD3:AF3" xr:uid="{6DB27008-BE39-424F-8BE3-B506F92B9522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18479-09F0-4402-9E7E-5C32B1CEAC6D}">
  <sheetPr>
    <tabColor rgb="FFFFFF00"/>
  </sheetPr>
  <dimension ref="C1:J579"/>
  <sheetViews>
    <sheetView zoomScale="90" zoomScaleNormal="90" workbookViewId="0">
      <pane ySplit="2" topLeftCell="A3" activePane="bottomLeft" state="frozen"/>
      <selection pane="bottomLeft" activeCell="J11" sqref="J11"/>
    </sheetView>
  </sheetViews>
  <sheetFormatPr defaultRowHeight="15" x14ac:dyDescent="0.25"/>
  <cols>
    <col min="3" max="3" width="16.5703125" style="3" customWidth="1"/>
    <col min="4" max="4" width="27" bestFit="1" customWidth="1"/>
    <col min="5" max="5" width="19.42578125" customWidth="1"/>
    <col min="6" max="6" width="15.28515625" customWidth="1"/>
    <col min="7" max="7" width="13" customWidth="1"/>
    <col min="8" max="8" width="12.42578125" customWidth="1"/>
    <col min="9" max="10" width="17" customWidth="1"/>
  </cols>
  <sheetData>
    <row r="1" spans="3:10" ht="19.5" thickBot="1" x14ac:dyDescent="0.35">
      <c r="C1" s="27">
        <v>45139</v>
      </c>
    </row>
    <row r="2" spans="3:10" ht="108.75" customHeight="1" thickBot="1" x14ac:dyDescent="0.3">
      <c r="D2" s="7" t="s">
        <v>1</v>
      </c>
      <c r="E2" s="24" t="s">
        <v>309</v>
      </c>
      <c r="F2" s="25" t="s">
        <v>312</v>
      </c>
      <c r="G2" s="26" t="s">
        <v>311</v>
      </c>
      <c r="H2" s="19" t="s">
        <v>296</v>
      </c>
      <c r="I2" s="18" t="s">
        <v>297</v>
      </c>
      <c r="J2" s="8"/>
    </row>
    <row r="3" spans="3:10" x14ac:dyDescent="0.25">
      <c r="C3" s="3">
        <v>1</v>
      </c>
      <c r="D3" t="s">
        <v>284</v>
      </c>
      <c r="E3" s="6">
        <v>1.2310669999999999</v>
      </c>
      <c r="F3" s="6" t="str">
        <f>IF(_xlfn.XLOOKUP(D3,'NCTCOG Data from 2013 Update'!$C$3:$C$291,'NCTCOG Data from 2013 Update'!$E$3:$E$291, " ")=0, " ", _xlfn.XLOOKUP(D3,'NCTCOG Data from 2013 Update'!$C$3:$C$291,'NCTCOG Data from 2013 Update'!$E$3:$E$291, " "))</f>
        <v xml:space="preserve"> </v>
      </c>
      <c r="G3" s="6">
        <f>_xlfn.XLOOKUP(D3,'2055_URB'!$B$2:$B$290, '2055_URB'!$I$2:$I$290, " ")</f>
        <v>2.5451744999999999</v>
      </c>
      <c r="H3" s="6">
        <f>MAX(E3:G3)</f>
        <v>2.5451744999999999</v>
      </c>
      <c r="I3" s="6">
        <f>H3-E3</f>
        <v>1.3141075</v>
      </c>
      <c r="J3" s="6"/>
    </row>
    <row r="4" spans="3:10" x14ac:dyDescent="0.25">
      <c r="C4" s="3">
        <v>2</v>
      </c>
      <c r="D4" t="s">
        <v>285</v>
      </c>
      <c r="E4" s="6">
        <v>0.864811</v>
      </c>
      <c r="F4" s="6" t="str">
        <f>IF(_xlfn.XLOOKUP(D4,'NCTCOG Data from 2013 Update'!$C$3:$C$291,'NCTCOG Data from 2013 Update'!$E$3:$E$291, " ")=0, " ", _xlfn.XLOOKUP(D4,'NCTCOG Data from 2013 Update'!$C$3:$C$291,'NCTCOG Data from 2013 Update'!$E$3:$E$291, " "))</f>
        <v xml:space="preserve"> </v>
      </c>
      <c r="G4" s="6">
        <f>_xlfn.XLOOKUP(D4,'2055_URB'!$B$2:$B$290, '2055_URB'!$I$2:$I$290, " ")</f>
        <v>1.3780410000000001</v>
      </c>
      <c r="H4" s="6">
        <f t="shared" ref="H4:H67" si="0">MAX(E4:G4)</f>
        <v>1.3780410000000001</v>
      </c>
      <c r="I4" s="6">
        <f t="shared" ref="I4:I67" si="1">H4-E4</f>
        <v>0.51323000000000008</v>
      </c>
      <c r="J4" s="6"/>
    </row>
    <row r="5" spans="3:10" x14ac:dyDescent="0.25">
      <c r="C5" s="3">
        <v>3</v>
      </c>
      <c r="D5" t="s">
        <v>286</v>
      </c>
      <c r="E5" s="6">
        <v>10.513584</v>
      </c>
      <c r="F5" s="6">
        <f>IF(_xlfn.XLOOKUP(D5,'NCTCOG Data from 2013 Update'!$C$3:$C$291,'NCTCOG Data from 2013 Update'!$E$3:$E$291, " ")=0, " ", _xlfn.XLOOKUP(D5,'NCTCOG Data from 2013 Update'!$C$3:$C$291,'NCTCOG Data from 2013 Update'!$E$3:$E$291, " "))</f>
        <v>0.19373000000000001</v>
      </c>
      <c r="G5" s="6">
        <f>_xlfn.XLOOKUP(D5,'2055_URB'!$B$2:$B$290, '2055_URB'!$I$2:$I$290, " ")</f>
        <v>18.527689500000001</v>
      </c>
      <c r="H5" s="6">
        <f t="shared" si="0"/>
        <v>18.527689500000001</v>
      </c>
      <c r="I5" s="6">
        <f t="shared" si="1"/>
        <v>8.0141055000000012</v>
      </c>
      <c r="J5" s="6"/>
    </row>
    <row r="6" spans="3:10" x14ac:dyDescent="0.25">
      <c r="C6" s="3">
        <v>4</v>
      </c>
      <c r="D6" t="s">
        <v>287</v>
      </c>
      <c r="E6" s="6">
        <v>72.899202000000002</v>
      </c>
      <c r="F6" s="6">
        <f>IF(_xlfn.XLOOKUP(D6,'NCTCOG Data from 2013 Update'!$C$3:$C$291,'NCTCOG Data from 2013 Update'!$E$3:$E$291, " ")=0, " ", _xlfn.XLOOKUP(D6,'NCTCOG Data from 2013 Update'!$C$3:$C$291,'NCTCOG Data from 2013 Update'!$E$3:$E$291, " "))</f>
        <v>76.256257000000005</v>
      </c>
      <c r="G6" s="6">
        <f>_xlfn.XLOOKUP(D6,'2055_URB'!$B$2:$B$290, '2055_URB'!$I$2:$I$290, " ")</f>
        <v>86.090707500000008</v>
      </c>
      <c r="H6" s="6">
        <f t="shared" si="0"/>
        <v>86.090707500000008</v>
      </c>
      <c r="I6" s="6">
        <f t="shared" si="1"/>
        <v>13.191505500000005</v>
      </c>
      <c r="J6" s="6"/>
    </row>
    <row r="7" spans="3:10" x14ac:dyDescent="0.25">
      <c r="C7" s="3">
        <v>5</v>
      </c>
      <c r="D7" t="s">
        <v>288</v>
      </c>
      <c r="E7" s="6">
        <v>52.360664</v>
      </c>
      <c r="F7" s="6">
        <f>IF(_xlfn.XLOOKUP(D7,'NCTCOG Data from 2013 Update'!$C$3:$C$291,'NCTCOG Data from 2013 Update'!$E$3:$E$291, " ")=0, " ", _xlfn.XLOOKUP(D7,'NCTCOG Data from 2013 Update'!$C$3:$C$291,'NCTCOG Data from 2013 Update'!$E$3:$E$291, " "))</f>
        <v>45.316727999999998</v>
      </c>
      <c r="G7" s="6">
        <f>_xlfn.XLOOKUP(D7,'2055_URB'!$B$2:$B$290, '2055_URB'!$I$2:$I$290, " ")</f>
        <v>57.595505500000002</v>
      </c>
      <c r="H7" s="6">
        <f t="shared" si="0"/>
        <v>57.595505500000002</v>
      </c>
      <c r="I7" s="6">
        <f t="shared" si="1"/>
        <v>5.2348415000000017</v>
      </c>
      <c r="J7" s="6"/>
    </row>
    <row r="8" spans="3:10" x14ac:dyDescent="0.25">
      <c r="C8" s="3">
        <v>6</v>
      </c>
      <c r="D8" t="s">
        <v>289</v>
      </c>
      <c r="E8" s="6">
        <v>41.496442000000002</v>
      </c>
      <c r="F8" s="6">
        <f>IF(_xlfn.XLOOKUP(D8,'NCTCOG Data from 2013 Update'!$C$3:$C$291,'NCTCOG Data from 2013 Update'!$E$3:$E$291, " ")=0, " ", _xlfn.XLOOKUP(D8,'NCTCOG Data from 2013 Update'!$C$3:$C$291,'NCTCOG Data from 2013 Update'!$E$3:$E$291, " "))</f>
        <v>54.934629000000001</v>
      </c>
      <c r="G8" s="6">
        <f>_xlfn.XLOOKUP(D8,'2055_URB'!$B$2:$B$290, '2055_URB'!$I$2:$I$290, " ")</f>
        <v>56.977442499999995</v>
      </c>
      <c r="H8" s="6">
        <f t="shared" si="0"/>
        <v>56.977442499999995</v>
      </c>
      <c r="I8" s="6">
        <f t="shared" si="1"/>
        <v>15.481000499999993</v>
      </c>
      <c r="J8" s="6"/>
    </row>
    <row r="9" spans="3:10" x14ac:dyDescent="0.25">
      <c r="C9" s="3">
        <v>7</v>
      </c>
      <c r="D9" t="s">
        <v>290</v>
      </c>
      <c r="E9" s="6">
        <v>1.4646729999999999</v>
      </c>
      <c r="F9" s="6" t="str">
        <f>IF(_xlfn.XLOOKUP(D9,'NCTCOG Data from 2013 Update'!$C$3:$C$291,'NCTCOG Data from 2013 Update'!$E$3:$E$291, " ")=0, " ", _xlfn.XLOOKUP(D9,'NCTCOG Data from 2013 Update'!$C$3:$C$291,'NCTCOG Data from 2013 Update'!$E$3:$E$291, " "))</f>
        <v xml:space="preserve"> </v>
      </c>
      <c r="G9" s="6">
        <f>_xlfn.XLOOKUP(D9,'2055_URB'!$B$2:$B$290, '2055_URB'!$I$2:$I$290, " ")</f>
        <v>2.9466220000000001</v>
      </c>
      <c r="H9" s="6">
        <f t="shared" si="0"/>
        <v>2.9466220000000001</v>
      </c>
      <c r="I9" s="6">
        <f t="shared" si="1"/>
        <v>1.4819490000000002</v>
      </c>
      <c r="J9" s="6"/>
    </row>
    <row r="10" spans="3:10" x14ac:dyDescent="0.25">
      <c r="C10" s="3">
        <v>8</v>
      </c>
      <c r="D10" t="s">
        <v>2</v>
      </c>
      <c r="E10" s="6">
        <v>2.8294000000000001</v>
      </c>
      <c r="F10" s="6" t="str">
        <f>IF(_xlfn.XLOOKUP(D10,'NCTCOG Data from 2013 Update'!$C$3:$C$291,'NCTCOG Data from 2013 Update'!$E$3:$E$291, " ")=0, " ", _xlfn.XLOOKUP(D10,'NCTCOG Data from 2013 Update'!$C$3:$C$291,'NCTCOG Data from 2013 Update'!$E$3:$E$291, " "))</f>
        <v xml:space="preserve"> </v>
      </c>
      <c r="G10" s="6">
        <f>_xlfn.XLOOKUP(D10,'2055_URB'!$B$2:$B$290, '2055_URB'!$I$2:$I$290, " ")</f>
        <v>7.8600585000000001</v>
      </c>
      <c r="H10" s="6">
        <f t="shared" si="0"/>
        <v>7.8600585000000001</v>
      </c>
      <c r="I10" s="6">
        <f t="shared" si="1"/>
        <v>5.0306584999999995</v>
      </c>
      <c r="J10" s="6"/>
    </row>
    <row r="11" spans="3:10" x14ac:dyDescent="0.25">
      <c r="C11" s="3">
        <v>9</v>
      </c>
      <c r="D11" t="s">
        <v>3</v>
      </c>
      <c r="E11" s="6">
        <v>17.343335</v>
      </c>
      <c r="F11" s="6">
        <f>IF(_xlfn.XLOOKUP(D11,'NCTCOG Data from 2013 Update'!$C$3:$C$291,'NCTCOG Data from 2013 Update'!$E$3:$E$291, " ")=0, " ", _xlfn.XLOOKUP(D11,'NCTCOG Data from 2013 Update'!$C$3:$C$291,'NCTCOG Data from 2013 Update'!$E$3:$E$291, " "))</f>
        <v>14.101996</v>
      </c>
      <c r="G11" s="6">
        <f>_xlfn.XLOOKUP(D11,'2055_URB'!$B$2:$B$290, '2055_URB'!$I$2:$I$290, " ")</f>
        <v>25.268665500000001</v>
      </c>
      <c r="H11" s="6">
        <f t="shared" si="0"/>
        <v>25.268665500000001</v>
      </c>
      <c r="I11" s="6">
        <f t="shared" si="1"/>
        <v>7.9253305000000012</v>
      </c>
      <c r="J11" s="6"/>
    </row>
    <row r="12" spans="3:10" x14ac:dyDescent="0.25">
      <c r="C12" s="3">
        <v>10</v>
      </c>
      <c r="D12" t="s">
        <v>4</v>
      </c>
      <c r="E12" s="6">
        <v>17.042361</v>
      </c>
      <c r="F12" s="6">
        <f>IF(_xlfn.XLOOKUP(D12,'NCTCOG Data from 2013 Update'!$C$3:$C$291,'NCTCOG Data from 2013 Update'!$E$3:$E$291, " ")=0, " ", _xlfn.XLOOKUP(D12,'NCTCOG Data from 2013 Update'!$C$3:$C$291,'NCTCOG Data from 2013 Update'!$E$3:$E$291, " "))</f>
        <v>20.578655999999999</v>
      </c>
      <c r="G12" s="6">
        <f>_xlfn.XLOOKUP(D12,'2055_URB'!$B$2:$B$290, '2055_URB'!$I$2:$I$290, " ")</f>
        <v>51.7710705</v>
      </c>
      <c r="H12" s="6">
        <f t="shared" si="0"/>
        <v>51.7710705</v>
      </c>
      <c r="I12" s="6">
        <f t="shared" si="1"/>
        <v>34.728709500000001</v>
      </c>
      <c r="J12" s="6"/>
    </row>
    <row r="13" spans="3:10" x14ac:dyDescent="0.25">
      <c r="C13" s="3">
        <v>11</v>
      </c>
      <c r="D13" t="s">
        <v>5</v>
      </c>
      <c r="E13" s="6">
        <v>2.8232900000000001</v>
      </c>
      <c r="F13" s="6" t="str">
        <f>IF(_xlfn.XLOOKUP(D13,'NCTCOG Data from 2013 Update'!$C$3:$C$291,'NCTCOG Data from 2013 Update'!$E$3:$E$291, " ")=0, " ", _xlfn.XLOOKUP(D13,'NCTCOG Data from 2013 Update'!$C$3:$C$291,'NCTCOG Data from 2013 Update'!$E$3:$E$291, " "))</f>
        <v xml:space="preserve"> </v>
      </c>
      <c r="G13" s="6">
        <f>_xlfn.XLOOKUP(D13,'2055_URB'!$B$2:$B$290, '2055_URB'!$I$2:$I$290, " ")</f>
        <v>6.2559485000000006</v>
      </c>
      <c r="H13" s="6">
        <f t="shared" si="0"/>
        <v>6.2559485000000006</v>
      </c>
      <c r="I13" s="6">
        <f t="shared" si="1"/>
        <v>3.4326585000000005</v>
      </c>
      <c r="J13" s="6"/>
    </row>
    <row r="14" spans="3:10" x14ac:dyDescent="0.25">
      <c r="C14" s="3">
        <v>12</v>
      </c>
      <c r="D14" t="s">
        <v>6</v>
      </c>
      <c r="E14" s="6">
        <v>2.544915</v>
      </c>
      <c r="F14" s="6" t="str">
        <f>IF(_xlfn.XLOOKUP(D14,'NCTCOG Data from 2013 Update'!$C$3:$C$291,'NCTCOG Data from 2013 Update'!$E$3:$E$291, " ")=0, " ", _xlfn.XLOOKUP(D14,'NCTCOG Data from 2013 Update'!$C$3:$C$291,'NCTCOG Data from 2013 Update'!$E$3:$E$291, " "))</f>
        <v xml:space="preserve"> </v>
      </c>
      <c r="G14" s="6">
        <f>_xlfn.XLOOKUP(D14,'2055_URB'!$B$2:$B$290, '2055_URB'!$I$2:$I$290, " ")</f>
        <v>7.1487955000000003</v>
      </c>
      <c r="H14" s="6">
        <f t="shared" si="0"/>
        <v>7.1487955000000003</v>
      </c>
      <c r="I14" s="6">
        <f t="shared" si="1"/>
        <v>4.6038805000000007</v>
      </c>
      <c r="J14" s="6"/>
    </row>
    <row r="15" spans="3:10" x14ac:dyDescent="0.25">
      <c r="C15" s="3">
        <v>13</v>
      </c>
      <c r="D15" t="s">
        <v>7</v>
      </c>
      <c r="E15" s="6">
        <v>8.6989260000000002</v>
      </c>
      <c r="F15" s="6">
        <f>IF(_xlfn.XLOOKUP(D15,'NCTCOG Data from 2013 Update'!$C$3:$C$291,'NCTCOG Data from 2013 Update'!$E$3:$E$291, " ")=0, " ", _xlfn.XLOOKUP(D15,'NCTCOG Data from 2013 Update'!$C$3:$C$291,'NCTCOG Data from 2013 Update'!$E$3:$E$291, " "))</f>
        <v>12.652158</v>
      </c>
      <c r="G15" s="6">
        <f>_xlfn.XLOOKUP(D15,'2055_URB'!$B$2:$B$290, '2055_URB'!$I$2:$I$290, " ")</f>
        <v>22.257771499999997</v>
      </c>
      <c r="H15" s="6">
        <f t="shared" si="0"/>
        <v>22.257771499999997</v>
      </c>
      <c r="I15" s="6">
        <f t="shared" si="1"/>
        <v>13.558845499999997</v>
      </c>
      <c r="J15" s="6"/>
    </row>
    <row r="16" spans="3:10" x14ac:dyDescent="0.25">
      <c r="C16" s="3">
        <v>14</v>
      </c>
      <c r="D16" t="s">
        <v>8</v>
      </c>
      <c r="E16" s="6">
        <v>21.153616</v>
      </c>
      <c r="F16" s="6">
        <f>IF(_xlfn.XLOOKUP(D16,'NCTCOG Data from 2013 Update'!$C$3:$C$291,'NCTCOG Data from 2013 Update'!$E$3:$E$291, " ")=0, " ", _xlfn.XLOOKUP(D16,'NCTCOG Data from 2013 Update'!$C$3:$C$291,'NCTCOG Data from 2013 Update'!$E$3:$E$291, " "))</f>
        <v>49.563532000000002</v>
      </c>
      <c r="G16" s="6">
        <f>_xlfn.XLOOKUP(D16,'2055_URB'!$B$2:$B$290, '2055_URB'!$I$2:$I$290, " ")</f>
        <v>62.4402525</v>
      </c>
      <c r="H16" s="6">
        <f t="shared" si="0"/>
        <v>62.4402525</v>
      </c>
      <c r="I16" s="6">
        <f t="shared" si="1"/>
        <v>41.2866365</v>
      </c>
      <c r="J16" s="6"/>
    </row>
    <row r="17" spans="3:10" x14ac:dyDescent="0.25">
      <c r="C17" s="3">
        <v>15</v>
      </c>
      <c r="D17" t="s">
        <v>9</v>
      </c>
      <c r="E17" s="6">
        <v>30.572116999999999</v>
      </c>
      <c r="F17" s="6">
        <f>IF(_xlfn.XLOOKUP(D17,'NCTCOG Data from 2013 Update'!$C$3:$C$291,'NCTCOG Data from 2013 Update'!$E$3:$E$291, " ")=0, " ", _xlfn.XLOOKUP(D17,'NCTCOG Data from 2013 Update'!$C$3:$C$291,'NCTCOG Data from 2013 Update'!$E$3:$E$291, " "))</f>
        <v>67.801615999999996</v>
      </c>
      <c r="G17" s="6">
        <f>_xlfn.XLOOKUP(D17,'2055_URB'!$B$2:$B$290, '2055_URB'!$I$2:$I$290, " ")</f>
        <v>64.541119500000008</v>
      </c>
      <c r="H17" s="6">
        <f t="shared" si="0"/>
        <v>67.801615999999996</v>
      </c>
      <c r="I17" s="6">
        <f t="shared" si="1"/>
        <v>37.229498999999997</v>
      </c>
      <c r="J17" s="6"/>
    </row>
    <row r="18" spans="3:10" x14ac:dyDescent="0.25">
      <c r="C18" s="3">
        <v>16</v>
      </c>
      <c r="D18" t="s">
        <v>10</v>
      </c>
      <c r="E18" s="6">
        <v>61.507447999999997</v>
      </c>
      <c r="F18" s="6">
        <f>IF(_xlfn.XLOOKUP(D18,'NCTCOG Data from 2013 Update'!$C$3:$C$291,'NCTCOG Data from 2013 Update'!$E$3:$E$291, " ")=0, " ", _xlfn.XLOOKUP(D18,'NCTCOG Data from 2013 Update'!$C$3:$C$291,'NCTCOG Data from 2013 Update'!$E$3:$E$291, " "))</f>
        <v>76.062276999999995</v>
      </c>
      <c r="G18" s="6">
        <f>_xlfn.XLOOKUP(D18,'2055_URB'!$B$2:$B$290, '2055_URB'!$I$2:$I$290, " ")</f>
        <v>70.034310500000004</v>
      </c>
      <c r="H18" s="6">
        <f t="shared" si="0"/>
        <v>76.062276999999995</v>
      </c>
      <c r="I18" s="6">
        <f t="shared" si="1"/>
        <v>14.554828999999998</v>
      </c>
      <c r="J18" s="6"/>
    </row>
    <row r="19" spans="3:10" x14ac:dyDescent="0.25">
      <c r="C19" s="3">
        <v>17</v>
      </c>
      <c r="D19" t="s">
        <v>11</v>
      </c>
      <c r="E19" s="6">
        <v>55.088965999999999</v>
      </c>
      <c r="F19" s="6">
        <f>IF(_xlfn.XLOOKUP(D19,'NCTCOG Data from 2013 Update'!$C$3:$C$291,'NCTCOG Data from 2013 Update'!$E$3:$E$291, " ")=0, " ", _xlfn.XLOOKUP(D19,'NCTCOG Data from 2013 Update'!$C$3:$C$291,'NCTCOG Data from 2013 Update'!$E$3:$E$291, " "))</f>
        <v>62.555993999999998</v>
      </c>
      <c r="G19" s="6">
        <f>_xlfn.XLOOKUP(D19,'2055_URB'!$B$2:$B$290, '2055_URB'!$I$2:$I$290, " ")</f>
        <v>75.26803799999999</v>
      </c>
      <c r="H19" s="6">
        <f t="shared" si="0"/>
        <v>75.26803799999999</v>
      </c>
      <c r="I19" s="6">
        <f t="shared" si="1"/>
        <v>20.179071999999991</v>
      </c>
      <c r="J19" s="6"/>
    </row>
    <row r="20" spans="3:10" x14ac:dyDescent="0.25">
      <c r="C20" s="3">
        <v>18</v>
      </c>
      <c r="D20" t="s">
        <v>12</v>
      </c>
      <c r="E20" s="6">
        <v>1.8171139999999999</v>
      </c>
      <c r="F20" s="6" t="str">
        <f>IF(_xlfn.XLOOKUP(D20,'NCTCOG Data from 2013 Update'!$C$3:$C$291,'NCTCOG Data from 2013 Update'!$E$3:$E$291, " ")=0, " ", _xlfn.XLOOKUP(D20,'NCTCOG Data from 2013 Update'!$C$3:$C$291,'NCTCOG Data from 2013 Update'!$E$3:$E$291, " "))</f>
        <v xml:space="preserve"> </v>
      </c>
      <c r="G20" s="6">
        <f>_xlfn.XLOOKUP(D20,'2055_URB'!$B$2:$B$290, '2055_URB'!$I$2:$I$290, " ")</f>
        <v>3.095062</v>
      </c>
      <c r="H20" s="6">
        <f t="shared" si="0"/>
        <v>3.095062</v>
      </c>
      <c r="I20" s="6">
        <f t="shared" si="1"/>
        <v>1.2779480000000001</v>
      </c>
      <c r="J20" s="6"/>
    </row>
    <row r="21" spans="3:10" x14ac:dyDescent="0.25">
      <c r="C21" s="3">
        <v>19</v>
      </c>
      <c r="D21" t="s">
        <v>13</v>
      </c>
      <c r="E21" s="6">
        <v>3.0677789999999998</v>
      </c>
      <c r="F21" s="6">
        <f>IF(_xlfn.XLOOKUP(D21,'NCTCOG Data from 2013 Update'!$C$3:$C$291,'NCTCOG Data from 2013 Update'!$E$3:$E$291, " ")=0, " ", _xlfn.XLOOKUP(D21,'NCTCOG Data from 2013 Update'!$C$3:$C$291,'NCTCOG Data from 2013 Update'!$E$3:$E$291, " "))</f>
        <v>20.223316000000001</v>
      </c>
      <c r="G21" s="6">
        <f>_xlfn.XLOOKUP(D21,'2055_URB'!$B$2:$B$290, '2055_URB'!$I$2:$I$290, " ")</f>
        <v>3.0606955</v>
      </c>
      <c r="H21" s="6">
        <f t="shared" si="0"/>
        <v>20.223316000000001</v>
      </c>
      <c r="I21" s="6">
        <f t="shared" si="1"/>
        <v>17.155537000000002</v>
      </c>
      <c r="J21" s="6"/>
    </row>
    <row r="22" spans="3:10" x14ac:dyDescent="0.25">
      <c r="C22" s="3">
        <v>20</v>
      </c>
      <c r="D22" t="s">
        <v>14</v>
      </c>
      <c r="E22" s="6">
        <v>15.457167999999999</v>
      </c>
      <c r="F22" s="6">
        <f>IF(_xlfn.XLOOKUP(D22,'NCTCOG Data from 2013 Update'!$C$3:$C$291,'NCTCOG Data from 2013 Update'!$E$3:$E$291, " ")=0, " ", _xlfn.XLOOKUP(D22,'NCTCOG Data from 2013 Update'!$C$3:$C$291,'NCTCOG Data from 2013 Update'!$E$3:$E$291, " "))</f>
        <v>16.285913999999998</v>
      </c>
      <c r="G22" s="6">
        <f>_xlfn.XLOOKUP(D22,'2055_URB'!$B$2:$B$290, '2055_URB'!$I$2:$I$290, " ")</f>
        <v>28.400188499999999</v>
      </c>
      <c r="H22" s="6">
        <f t="shared" si="0"/>
        <v>28.400188499999999</v>
      </c>
      <c r="I22" s="6">
        <f t="shared" si="1"/>
        <v>12.943020499999999</v>
      </c>
      <c r="J22" s="6"/>
    </row>
    <row r="23" spans="3:10" x14ac:dyDescent="0.25">
      <c r="C23" s="3">
        <v>21</v>
      </c>
      <c r="D23" t="s">
        <v>15</v>
      </c>
      <c r="E23" s="6">
        <v>30.708974999999999</v>
      </c>
      <c r="F23" s="6">
        <f>IF(_xlfn.XLOOKUP(D23,'NCTCOG Data from 2013 Update'!$C$3:$C$291,'NCTCOG Data from 2013 Update'!$E$3:$E$291, " ")=0, " ", _xlfn.XLOOKUP(D23,'NCTCOG Data from 2013 Update'!$C$3:$C$291,'NCTCOG Data from 2013 Update'!$E$3:$E$291, " "))</f>
        <v>30.957974</v>
      </c>
      <c r="G23" s="6">
        <f>_xlfn.XLOOKUP(D23,'2055_URB'!$B$2:$B$290, '2055_URB'!$I$2:$I$290, " ")</f>
        <v>44.92492</v>
      </c>
      <c r="H23" s="6">
        <f t="shared" si="0"/>
        <v>44.92492</v>
      </c>
      <c r="I23" s="6">
        <f t="shared" si="1"/>
        <v>14.215945000000001</v>
      </c>
      <c r="J23" s="6"/>
    </row>
    <row r="24" spans="3:10" x14ac:dyDescent="0.25">
      <c r="C24" s="3">
        <v>22</v>
      </c>
      <c r="D24" t="s">
        <v>16</v>
      </c>
      <c r="E24" s="6">
        <v>1.25162</v>
      </c>
      <c r="F24" s="6" t="str">
        <f>IF(_xlfn.XLOOKUP(D24,'NCTCOG Data from 2013 Update'!$C$3:$C$291,'NCTCOG Data from 2013 Update'!$E$3:$E$291, " ")=0, " ", _xlfn.XLOOKUP(D24,'NCTCOG Data from 2013 Update'!$C$3:$C$291,'NCTCOG Data from 2013 Update'!$E$3:$E$291, " "))</f>
        <v xml:space="preserve"> </v>
      </c>
      <c r="G24" s="6">
        <f>_xlfn.XLOOKUP(D24,'2055_URB'!$B$2:$B$290, '2055_URB'!$I$2:$I$290, " ")</f>
        <v>1.6188145</v>
      </c>
      <c r="H24" s="6">
        <f t="shared" si="0"/>
        <v>1.6188145</v>
      </c>
      <c r="I24" s="6">
        <f t="shared" si="1"/>
        <v>0.36719450000000009</v>
      </c>
      <c r="J24" s="6"/>
    </row>
    <row r="25" spans="3:10" x14ac:dyDescent="0.25">
      <c r="C25" s="3">
        <v>23</v>
      </c>
      <c r="D25" t="s">
        <v>17</v>
      </c>
      <c r="E25" s="6">
        <v>3.0931600000000001</v>
      </c>
      <c r="F25" s="6" t="str">
        <f>IF(_xlfn.XLOOKUP(D25,'NCTCOG Data from 2013 Update'!$C$3:$C$291,'NCTCOG Data from 2013 Update'!$E$3:$E$291, " ")=0, " ", _xlfn.XLOOKUP(D25,'NCTCOG Data from 2013 Update'!$C$3:$C$291,'NCTCOG Data from 2013 Update'!$E$3:$E$291, " "))</f>
        <v xml:space="preserve"> </v>
      </c>
      <c r="G25" s="6">
        <f>_xlfn.XLOOKUP(D25,'2055_URB'!$B$2:$B$290, '2055_URB'!$I$2:$I$290, " ")</f>
        <v>7.5648420000000005</v>
      </c>
      <c r="H25" s="6">
        <f t="shared" si="0"/>
        <v>7.5648420000000005</v>
      </c>
      <c r="I25" s="6">
        <f t="shared" si="1"/>
        <v>4.4716820000000004</v>
      </c>
      <c r="J25" s="6"/>
    </row>
    <row r="26" spans="3:10" x14ac:dyDescent="0.25">
      <c r="C26" s="3">
        <v>24</v>
      </c>
      <c r="D26" t="s">
        <v>18</v>
      </c>
      <c r="E26" s="6">
        <v>51.144240000000003</v>
      </c>
      <c r="F26" s="6">
        <f>IF(_xlfn.XLOOKUP(D26,'NCTCOG Data from 2013 Update'!$C$3:$C$291,'NCTCOG Data from 2013 Update'!$E$3:$E$291, " ")=0, " ", _xlfn.XLOOKUP(D26,'NCTCOG Data from 2013 Update'!$C$3:$C$291,'NCTCOG Data from 2013 Update'!$E$3:$E$291, " "))</f>
        <v>74.304323999999994</v>
      </c>
      <c r="G26" s="6">
        <f>_xlfn.XLOOKUP(D26,'2055_URB'!$B$2:$B$290, '2055_URB'!$I$2:$I$290, " ")</f>
        <v>78.270934000000011</v>
      </c>
      <c r="H26" s="6">
        <f t="shared" si="0"/>
        <v>78.270934000000011</v>
      </c>
      <c r="I26" s="6">
        <f t="shared" si="1"/>
        <v>27.126694000000008</v>
      </c>
      <c r="J26" s="6"/>
    </row>
    <row r="27" spans="3:10" x14ac:dyDescent="0.25">
      <c r="C27" s="3">
        <v>25</v>
      </c>
      <c r="D27" t="s">
        <v>19</v>
      </c>
      <c r="E27" s="6">
        <v>11.918774000000001</v>
      </c>
      <c r="F27" s="6">
        <f>IF(_xlfn.XLOOKUP(D27,'NCTCOG Data from 2013 Update'!$C$3:$C$291,'NCTCOG Data from 2013 Update'!$E$3:$E$291, " ")=0, " ", _xlfn.XLOOKUP(D27,'NCTCOG Data from 2013 Update'!$C$3:$C$291,'NCTCOG Data from 2013 Update'!$E$3:$E$291, " "))</f>
        <v>32.845253</v>
      </c>
      <c r="G27" s="6">
        <f>_xlfn.XLOOKUP(D27,'2055_URB'!$B$2:$B$290, '2055_URB'!$I$2:$I$290, " ")</f>
        <v>17.776555999999999</v>
      </c>
      <c r="H27" s="6">
        <f t="shared" si="0"/>
        <v>32.845253</v>
      </c>
      <c r="I27" s="6">
        <f t="shared" si="1"/>
        <v>20.926479</v>
      </c>
      <c r="J27" s="6"/>
    </row>
    <row r="28" spans="3:10" x14ac:dyDescent="0.25">
      <c r="C28" s="3">
        <v>26</v>
      </c>
      <c r="D28" t="s">
        <v>20</v>
      </c>
      <c r="E28" s="6">
        <v>29.343406999999999</v>
      </c>
      <c r="F28" s="6">
        <f>IF(_xlfn.XLOOKUP(D28,'NCTCOG Data from 2013 Update'!$C$3:$C$291,'NCTCOG Data from 2013 Update'!$E$3:$E$291, " ")=0, " ", _xlfn.XLOOKUP(D28,'NCTCOG Data from 2013 Update'!$C$3:$C$291,'NCTCOG Data from 2013 Update'!$E$3:$E$291, " "))</f>
        <v>30.390756</v>
      </c>
      <c r="G28" s="6">
        <f>_xlfn.XLOOKUP(D28,'2055_URB'!$B$2:$B$290, '2055_URB'!$I$2:$I$290, " ")</f>
        <v>29.988866000000002</v>
      </c>
      <c r="H28" s="6">
        <f t="shared" si="0"/>
        <v>30.390756</v>
      </c>
      <c r="I28" s="6">
        <f t="shared" si="1"/>
        <v>1.0473490000000005</v>
      </c>
      <c r="J28" s="6"/>
    </row>
    <row r="29" spans="3:10" x14ac:dyDescent="0.25">
      <c r="C29" s="3">
        <v>27</v>
      </c>
      <c r="D29" t="s">
        <v>21</v>
      </c>
      <c r="E29" s="6">
        <v>34.681441999999997</v>
      </c>
      <c r="F29" s="6">
        <f>IF(_xlfn.XLOOKUP(D29,'NCTCOG Data from 2013 Update'!$C$3:$C$291,'NCTCOG Data from 2013 Update'!$E$3:$E$291, " ")=0, " ", _xlfn.XLOOKUP(D29,'NCTCOG Data from 2013 Update'!$C$3:$C$291,'NCTCOG Data from 2013 Update'!$E$3:$E$291, " "))</f>
        <v>34.381371000000001</v>
      </c>
      <c r="G29" s="6">
        <f>_xlfn.XLOOKUP(D29,'2055_URB'!$B$2:$B$290, '2055_URB'!$I$2:$I$290, " ")</f>
        <v>9.3090244999999996</v>
      </c>
      <c r="H29" s="6">
        <f t="shared" si="0"/>
        <v>34.681441999999997</v>
      </c>
      <c r="I29" s="6">
        <f t="shared" si="1"/>
        <v>0</v>
      </c>
      <c r="J29" s="6"/>
    </row>
    <row r="30" spans="3:10" x14ac:dyDescent="0.25">
      <c r="C30" s="3">
        <v>28</v>
      </c>
      <c r="D30" t="s">
        <v>22</v>
      </c>
      <c r="E30" s="6">
        <v>27.692063999999998</v>
      </c>
      <c r="F30" s="6">
        <f>IF(_xlfn.XLOOKUP(D30,'NCTCOG Data from 2013 Update'!$C$3:$C$291,'NCTCOG Data from 2013 Update'!$E$3:$E$291, " ")=0, " ", _xlfn.XLOOKUP(D30,'NCTCOG Data from 2013 Update'!$C$3:$C$291,'NCTCOG Data from 2013 Update'!$E$3:$E$291, " "))</f>
        <v>27.683323999999999</v>
      </c>
      <c r="G30" s="6">
        <f>_xlfn.XLOOKUP(D30,'2055_URB'!$B$2:$B$290, '2055_URB'!$I$2:$I$290, " ")</f>
        <v>5.977436</v>
      </c>
      <c r="H30" s="6">
        <f t="shared" si="0"/>
        <v>27.692063999999998</v>
      </c>
      <c r="I30" s="6">
        <f t="shared" si="1"/>
        <v>0</v>
      </c>
      <c r="J30" s="6"/>
    </row>
    <row r="31" spans="3:10" x14ac:dyDescent="0.25">
      <c r="C31" s="3">
        <v>29</v>
      </c>
      <c r="D31" t="s">
        <v>23</v>
      </c>
      <c r="E31" s="6">
        <v>32.998300999999998</v>
      </c>
      <c r="F31" s="6">
        <f>IF(_xlfn.XLOOKUP(D31,'NCTCOG Data from 2013 Update'!$C$3:$C$291,'NCTCOG Data from 2013 Update'!$E$3:$E$291, " ")=0, " ", _xlfn.XLOOKUP(D31,'NCTCOG Data from 2013 Update'!$C$3:$C$291,'NCTCOG Data from 2013 Update'!$E$3:$E$291, " "))</f>
        <v>45.751126999999997</v>
      </c>
      <c r="G31" s="6">
        <f>_xlfn.XLOOKUP(D31,'2055_URB'!$B$2:$B$290, '2055_URB'!$I$2:$I$290, " ")</f>
        <v>46.190267500000004</v>
      </c>
      <c r="H31" s="6">
        <f t="shared" si="0"/>
        <v>46.190267500000004</v>
      </c>
      <c r="I31" s="6">
        <f t="shared" si="1"/>
        <v>13.191966500000007</v>
      </c>
      <c r="J31" s="6"/>
    </row>
    <row r="32" spans="3:10" x14ac:dyDescent="0.25">
      <c r="C32" s="3">
        <v>30</v>
      </c>
      <c r="D32" t="s">
        <v>24</v>
      </c>
      <c r="E32" s="6">
        <v>53.101968999999997</v>
      </c>
      <c r="F32" s="6">
        <f>IF(_xlfn.XLOOKUP(D32,'NCTCOG Data from 2013 Update'!$C$3:$C$291,'NCTCOG Data from 2013 Update'!$E$3:$E$291, " ")=0, " ", _xlfn.XLOOKUP(D32,'NCTCOG Data from 2013 Update'!$C$3:$C$291,'NCTCOG Data from 2013 Update'!$E$3:$E$291, " "))</f>
        <v>54.036048000000001</v>
      </c>
      <c r="G32" s="6">
        <f>_xlfn.XLOOKUP(D32,'2055_URB'!$B$2:$B$290, '2055_URB'!$I$2:$I$290, " ")</f>
        <v>71.694232999999997</v>
      </c>
      <c r="H32" s="6">
        <f t="shared" si="0"/>
        <v>71.694232999999997</v>
      </c>
      <c r="I32" s="6">
        <f t="shared" si="1"/>
        <v>18.592264</v>
      </c>
      <c r="J32" s="6"/>
    </row>
    <row r="33" spans="3:10" x14ac:dyDescent="0.25">
      <c r="C33" s="3">
        <v>31</v>
      </c>
      <c r="D33" t="s">
        <v>25</v>
      </c>
      <c r="E33" s="6">
        <v>3.05477</v>
      </c>
      <c r="F33" s="6">
        <f>IF(_xlfn.XLOOKUP(D33,'NCTCOG Data from 2013 Update'!$C$3:$C$291,'NCTCOG Data from 2013 Update'!$E$3:$E$291, " ")=0, " ", _xlfn.XLOOKUP(D33,'NCTCOG Data from 2013 Update'!$C$3:$C$291,'NCTCOG Data from 2013 Update'!$E$3:$E$291, " "))</f>
        <v>11.647955</v>
      </c>
      <c r="G33" s="6">
        <f>_xlfn.XLOOKUP(D33,'2055_URB'!$B$2:$B$290, '2055_URB'!$I$2:$I$290, " ")</f>
        <v>13.532937499999999</v>
      </c>
      <c r="H33" s="6">
        <f t="shared" si="0"/>
        <v>13.532937499999999</v>
      </c>
      <c r="I33" s="6">
        <f t="shared" si="1"/>
        <v>10.4781675</v>
      </c>
      <c r="J33" s="6"/>
    </row>
    <row r="34" spans="3:10" x14ac:dyDescent="0.25">
      <c r="C34" s="3">
        <v>32</v>
      </c>
      <c r="D34" t="s">
        <v>26</v>
      </c>
      <c r="E34" s="6">
        <v>15.562099</v>
      </c>
      <c r="F34" s="6">
        <f>IF(_xlfn.XLOOKUP(D34,'NCTCOG Data from 2013 Update'!$C$3:$C$291,'NCTCOG Data from 2013 Update'!$E$3:$E$291, " ")=0, " ", _xlfn.XLOOKUP(D34,'NCTCOG Data from 2013 Update'!$C$3:$C$291,'NCTCOG Data from 2013 Update'!$E$3:$E$291, " "))</f>
        <v>29.829234</v>
      </c>
      <c r="G34" s="6">
        <f>_xlfn.XLOOKUP(D34,'2055_URB'!$B$2:$B$290, '2055_URB'!$I$2:$I$290, " ")</f>
        <v>29.511775</v>
      </c>
      <c r="H34" s="6">
        <f t="shared" si="0"/>
        <v>29.829234</v>
      </c>
      <c r="I34" s="6">
        <f t="shared" si="1"/>
        <v>14.267135</v>
      </c>
      <c r="J34" s="6"/>
    </row>
    <row r="35" spans="3:10" x14ac:dyDescent="0.25">
      <c r="C35" s="3">
        <v>33</v>
      </c>
      <c r="D35" t="s">
        <v>27</v>
      </c>
      <c r="E35" s="6">
        <v>32.984378</v>
      </c>
      <c r="F35" s="6">
        <f>IF(_xlfn.XLOOKUP(D35,'NCTCOG Data from 2013 Update'!$C$3:$C$291,'NCTCOG Data from 2013 Update'!$E$3:$E$291, " ")=0, " ", _xlfn.XLOOKUP(D35,'NCTCOG Data from 2013 Update'!$C$3:$C$291,'NCTCOG Data from 2013 Update'!$E$3:$E$291, " "))</f>
        <v>33.224530999999999</v>
      </c>
      <c r="G35" s="6">
        <f>_xlfn.XLOOKUP(D35,'2055_URB'!$B$2:$B$290, '2055_URB'!$I$2:$I$290, " ")</f>
        <v>42.169970500000005</v>
      </c>
      <c r="H35" s="6">
        <f t="shared" si="0"/>
        <v>42.169970500000005</v>
      </c>
      <c r="I35" s="6">
        <f t="shared" si="1"/>
        <v>9.1855925000000056</v>
      </c>
      <c r="J35" s="6"/>
    </row>
    <row r="36" spans="3:10" x14ac:dyDescent="0.25">
      <c r="C36" s="3">
        <v>34</v>
      </c>
      <c r="D36" t="s">
        <v>28</v>
      </c>
      <c r="E36" s="6">
        <v>6.8413560000000002</v>
      </c>
      <c r="F36" s="6" t="str">
        <f>IF(_xlfn.XLOOKUP(D36,'NCTCOG Data from 2013 Update'!$C$3:$C$291,'NCTCOG Data from 2013 Update'!$E$3:$E$291, " ")=0, " ", _xlfn.XLOOKUP(D36,'NCTCOG Data from 2013 Update'!$C$3:$C$291,'NCTCOG Data from 2013 Update'!$E$3:$E$291, " "))</f>
        <v xml:space="preserve"> </v>
      </c>
      <c r="G36" s="6">
        <f>_xlfn.XLOOKUP(D36,'2055_URB'!$B$2:$B$290, '2055_URB'!$I$2:$I$290, " ")</f>
        <v>22.040438999999999</v>
      </c>
      <c r="H36" s="6">
        <f t="shared" si="0"/>
        <v>22.040438999999999</v>
      </c>
      <c r="I36" s="6">
        <f t="shared" si="1"/>
        <v>15.199082999999998</v>
      </c>
      <c r="J36" s="6"/>
    </row>
    <row r="37" spans="3:10" x14ac:dyDescent="0.25">
      <c r="C37" s="3">
        <v>35</v>
      </c>
      <c r="D37" t="s">
        <v>29</v>
      </c>
      <c r="E37" s="6">
        <v>12.060141</v>
      </c>
      <c r="F37" s="6">
        <f>IF(_xlfn.XLOOKUP(D37,'NCTCOG Data from 2013 Update'!$C$3:$C$291,'NCTCOG Data from 2013 Update'!$E$3:$E$291, " ")=0, " ", _xlfn.XLOOKUP(D37,'NCTCOG Data from 2013 Update'!$C$3:$C$291,'NCTCOG Data from 2013 Update'!$E$3:$E$291, " "))</f>
        <v>24.104877999999999</v>
      </c>
      <c r="G37" s="6">
        <f>_xlfn.XLOOKUP(D37,'2055_URB'!$B$2:$B$290, '2055_URB'!$I$2:$I$290, " ")</f>
        <v>4.4456299999999995</v>
      </c>
      <c r="H37" s="6">
        <f t="shared" si="0"/>
        <v>24.104877999999999</v>
      </c>
      <c r="I37" s="6">
        <f t="shared" si="1"/>
        <v>12.044737</v>
      </c>
      <c r="J37" s="6"/>
    </row>
    <row r="38" spans="3:10" x14ac:dyDescent="0.25">
      <c r="C38" s="3">
        <v>36</v>
      </c>
      <c r="D38" t="s">
        <v>30</v>
      </c>
      <c r="E38" s="6">
        <v>27.326535</v>
      </c>
      <c r="F38" s="6">
        <f>IF(_xlfn.XLOOKUP(D38,'NCTCOG Data from 2013 Update'!$C$3:$C$291,'NCTCOG Data from 2013 Update'!$E$3:$E$291, " ")=0, " ", _xlfn.XLOOKUP(D38,'NCTCOG Data from 2013 Update'!$C$3:$C$291,'NCTCOG Data from 2013 Update'!$E$3:$E$291, " "))</f>
        <v>27.019528000000001</v>
      </c>
      <c r="G38" s="6">
        <f>_xlfn.XLOOKUP(D38,'2055_URB'!$B$2:$B$290, '2055_URB'!$I$2:$I$290, " ")</f>
        <v>4.0079050000000001</v>
      </c>
      <c r="H38" s="6">
        <f t="shared" si="0"/>
        <v>27.326535</v>
      </c>
      <c r="I38" s="6">
        <f t="shared" si="1"/>
        <v>0</v>
      </c>
      <c r="J38" s="6"/>
    </row>
    <row r="39" spans="3:10" x14ac:dyDescent="0.25">
      <c r="C39" s="3">
        <v>37</v>
      </c>
      <c r="D39" t="s">
        <v>31</v>
      </c>
      <c r="E39" s="6">
        <v>4.3827360000000004</v>
      </c>
      <c r="F39" s="6" t="str">
        <f>IF(_xlfn.XLOOKUP(D39,'NCTCOG Data from 2013 Update'!$C$3:$C$291,'NCTCOG Data from 2013 Update'!$E$3:$E$291, " ")=0, " ", _xlfn.XLOOKUP(D39,'NCTCOG Data from 2013 Update'!$C$3:$C$291,'NCTCOG Data from 2013 Update'!$E$3:$E$291, " "))</f>
        <v xml:space="preserve"> </v>
      </c>
      <c r="G39" s="6">
        <f>_xlfn.XLOOKUP(D39,'2055_URB'!$B$2:$B$290, '2055_URB'!$I$2:$I$290, " ")</f>
        <v>35.690951999999996</v>
      </c>
      <c r="H39" s="6">
        <f t="shared" si="0"/>
        <v>35.690951999999996</v>
      </c>
      <c r="I39" s="6">
        <f t="shared" si="1"/>
        <v>31.308215999999994</v>
      </c>
      <c r="J39" s="6"/>
    </row>
    <row r="40" spans="3:10" x14ac:dyDescent="0.25">
      <c r="C40" s="3">
        <v>38</v>
      </c>
      <c r="D40" t="s">
        <v>32</v>
      </c>
      <c r="E40" s="6">
        <v>8.7700589999999998</v>
      </c>
      <c r="F40" s="6" t="str">
        <f>IF(_xlfn.XLOOKUP(D40,'NCTCOG Data from 2013 Update'!$C$3:$C$291,'NCTCOG Data from 2013 Update'!$E$3:$E$291, " ")=0, " ", _xlfn.XLOOKUP(D40,'NCTCOG Data from 2013 Update'!$C$3:$C$291,'NCTCOG Data from 2013 Update'!$E$3:$E$291, " "))</f>
        <v xml:space="preserve"> </v>
      </c>
      <c r="G40" s="6">
        <f>_xlfn.XLOOKUP(D40,'2055_URB'!$B$2:$B$290, '2055_URB'!$I$2:$I$290, " ")</f>
        <v>58.952720999999997</v>
      </c>
      <c r="H40" s="6">
        <f t="shared" si="0"/>
        <v>58.952720999999997</v>
      </c>
      <c r="I40" s="6">
        <f t="shared" si="1"/>
        <v>50.182661999999993</v>
      </c>
      <c r="J40" s="6"/>
    </row>
    <row r="41" spans="3:10" x14ac:dyDescent="0.25">
      <c r="C41" s="3">
        <v>39</v>
      </c>
      <c r="D41" t="s">
        <v>33</v>
      </c>
      <c r="E41" s="6">
        <v>2.9058250000000001</v>
      </c>
      <c r="F41" s="6" t="str">
        <f>IF(_xlfn.XLOOKUP(D41,'NCTCOG Data from 2013 Update'!$C$3:$C$291,'NCTCOG Data from 2013 Update'!$E$3:$E$291, " ")=0, " ", _xlfn.XLOOKUP(D41,'NCTCOG Data from 2013 Update'!$C$3:$C$291,'NCTCOG Data from 2013 Update'!$E$3:$E$291, " "))</f>
        <v xml:space="preserve"> </v>
      </c>
      <c r="G41" s="6">
        <f>_xlfn.XLOOKUP(D41,'2055_URB'!$B$2:$B$290, '2055_URB'!$I$2:$I$290, " ")</f>
        <v>2.5711575</v>
      </c>
      <c r="H41" s="6">
        <f t="shared" si="0"/>
        <v>2.9058250000000001</v>
      </c>
      <c r="I41" s="6">
        <f t="shared" si="1"/>
        <v>0</v>
      </c>
      <c r="J41" s="6"/>
    </row>
    <row r="42" spans="3:10" x14ac:dyDescent="0.25">
      <c r="C42" s="3">
        <v>40</v>
      </c>
      <c r="D42" t="s">
        <v>34</v>
      </c>
      <c r="E42" s="6">
        <v>11.012313000000001</v>
      </c>
      <c r="F42" s="6">
        <f>IF(_xlfn.XLOOKUP(D42,'NCTCOG Data from 2013 Update'!$C$3:$C$291,'NCTCOG Data from 2013 Update'!$E$3:$E$291, " ")=0, " ", _xlfn.XLOOKUP(D42,'NCTCOG Data from 2013 Update'!$C$3:$C$291,'NCTCOG Data from 2013 Update'!$E$3:$E$291, " "))</f>
        <v>17.168412</v>
      </c>
      <c r="G42" s="6">
        <f>_xlfn.XLOOKUP(D42,'2055_URB'!$B$2:$B$290, '2055_URB'!$I$2:$I$290, " ")</f>
        <v>21.5367265</v>
      </c>
      <c r="H42" s="6">
        <f t="shared" si="0"/>
        <v>21.5367265</v>
      </c>
      <c r="I42" s="6">
        <f t="shared" si="1"/>
        <v>10.5244135</v>
      </c>
      <c r="J42" s="6"/>
    </row>
    <row r="43" spans="3:10" x14ac:dyDescent="0.25">
      <c r="C43" s="3">
        <v>41</v>
      </c>
      <c r="D43" t="s">
        <v>35</v>
      </c>
      <c r="E43" s="6">
        <v>19.064046000000001</v>
      </c>
      <c r="F43" s="6">
        <f>IF(_xlfn.XLOOKUP(D43,'NCTCOG Data from 2013 Update'!$C$3:$C$291,'NCTCOG Data from 2013 Update'!$E$3:$E$291, " ")=0, " ", _xlfn.XLOOKUP(D43,'NCTCOG Data from 2013 Update'!$C$3:$C$291,'NCTCOG Data from 2013 Update'!$E$3:$E$291, " "))</f>
        <v>19.036238999999998</v>
      </c>
      <c r="G43" s="6">
        <f>_xlfn.XLOOKUP(D43,'2055_URB'!$B$2:$B$290, '2055_URB'!$I$2:$I$290, " ")</f>
        <v>20.508594000000002</v>
      </c>
      <c r="H43" s="6">
        <f t="shared" si="0"/>
        <v>20.508594000000002</v>
      </c>
      <c r="I43" s="6">
        <f t="shared" si="1"/>
        <v>1.4445480000000011</v>
      </c>
      <c r="J43" s="6"/>
    </row>
    <row r="44" spans="3:10" x14ac:dyDescent="0.25">
      <c r="C44" s="3">
        <v>42</v>
      </c>
      <c r="D44" t="s">
        <v>36</v>
      </c>
      <c r="E44" s="6">
        <v>11.479441</v>
      </c>
      <c r="F44" s="6">
        <f>IF(_xlfn.XLOOKUP(D44,'NCTCOG Data from 2013 Update'!$C$3:$C$291,'NCTCOG Data from 2013 Update'!$E$3:$E$291, " ")=0, " ", _xlfn.XLOOKUP(D44,'NCTCOG Data from 2013 Update'!$C$3:$C$291,'NCTCOG Data from 2013 Update'!$E$3:$E$291, " "))</f>
        <v>37.622185000000002</v>
      </c>
      <c r="G44" s="6">
        <f>_xlfn.XLOOKUP(D44,'2055_URB'!$B$2:$B$290, '2055_URB'!$I$2:$I$290, " ")</f>
        <v>26.3404895</v>
      </c>
      <c r="H44" s="6">
        <f t="shared" si="0"/>
        <v>37.622185000000002</v>
      </c>
      <c r="I44" s="6">
        <f t="shared" si="1"/>
        <v>26.142744</v>
      </c>
      <c r="J44" s="6"/>
    </row>
    <row r="45" spans="3:10" x14ac:dyDescent="0.25">
      <c r="C45" s="3">
        <v>43</v>
      </c>
      <c r="D45" t="s">
        <v>37</v>
      </c>
      <c r="E45" s="6">
        <v>21.514634000000001</v>
      </c>
      <c r="F45" s="6">
        <f>IF(_xlfn.XLOOKUP(D45,'NCTCOG Data from 2013 Update'!$C$3:$C$291,'NCTCOG Data from 2013 Update'!$E$3:$E$291, " ")=0, " ", _xlfn.XLOOKUP(D45,'NCTCOG Data from 2013 Update'!$C$3:$C$291,'NCTCOG Data from 2013 Update'!$E$3:$E$291, " "))</f>
        <v>45.360655000000001</v>
      </c>
      <c r="G45" s="6">
        <f>_xlfn.XLOOKUP(D45,'2055_URB'!$B$2:$B$290, '2055_URB'!$I$2:$I$290, " ")</f>
        <v>47.723572500000003</v>
      </c>
      <c r="H45" s="6">
        <f t="shared" si="0"/>
        <v>47.723572500000003</v>
      </c>
      <c r="I45" s="6">
        <f t="shared" si="1"/>
        <v>26.208938500000002</v>
      </c>
      <c r="J45" s="6"/>
    </row>
    <row r="46" spans="3:10" x14ac:dyDescent="0.25">
      <c r="C46" s="3">
        <v>44</v>
      </c>
      <c r="D46" t="s">
        <v>38</v>
      </c>
      <c r="E46" s="6">
        <v>17.858191999999999</v>
      </c>
      <c r="F46" s="6">
        <f>IF(_xlfn.XLOOKUP(D46,'NCTCOG Data from 2013 Update'!$C$3:$C$291,'NCTCOG Data from 2013 Update'!$E$3:$E$291, " ")=0, " ", _xlfn.XLOOKUP(D46,'NCTCOG Data from 2013 Update'!$C$3:$C$291,'NCTCOG Data from 2013 Update'!$E$3:$E$291, " "))</f>
        <v>31.758832000000002</v>
      </c>
      <c r="G46" s="6">
        <f>_xlfn.XLOOKUP(D46,'2055_URB'!$B$2:$B$290, '2055_URB'!$I$2:$I$290, " ")</f>
        <v>36.993366000000002</v>
      </c>
      <c r="H46" s="6">
        <f t="shared" si="0"/>
        <v>36.993366000000002</v>
      </c>
      <c r="I46" s="6">
        <f t="shared" si="1"/>
        <v>19.135174000000003</v>
      </c>
      <c r="J46" s="6"/>
    </row>
    <row r="47" spans="3:10" x14ac:dyDescent="0.25">
      <c r="C47" s="3">
        <v>45</v>
      </c>
      <c r="D47" t="s">
        <v>39</v>
      </c>
      <c r="E47" s="6">
        <v>8.5614000000000008</v>
      </c>
      <c r="F47" s="6">
        <f>IF(_xlfn.XLOOKUP(D47,'NCTCOG Data from 2013 Update'!$C$3:$C$291,'NCTCOG Data from 2013 Update'!$E$3:$E$291, " ")=0, " ", _xlfn.XLOOKUP(D47,'NCTCOG Data from 2013 Update'!$C$3:$C$291,'NCTCOG Data from 2013 Update'!$E$3:$E$291, " "))</f>
        <v>11.389537000000001</v>
      </c>
      <c r="G47" s="6">
        <f>_xlfn.XLOOKUP(D47,'2055_URB'!$B$2:$B$290, '2055_URB'!$I$2:$I$290, " ")</f>
        <v>24.624761999999997</v>
      </c>
      <c r="H47" s="6">
        <f t="shared" si="0"/>
        <v>24.624761999999997</v>
      </c>
      <c r="I47" s="6">
        <f t="shared" si="1"/>
        <v>16.063361999999998</v>
      </c>
      <c r="J47" s="6"/>
    </row>
    <row r="48" spans="3:10" x14ac:dyDescent="0.25">
      <c r="C48" s="3">
        <v>46</v>
      </c>
      <c r="D48" t="s">
        <v>40</v>
      </c>
      <c r="E48" s="6">
        <v>12.288332</v>
      </c>
      <c r="F48" s="6">
        <f>IF(_xlfn.XLOOKUP(D48,'NCTCOG Data from 2013 Update'!$C$3:$C$291,'NCTCOG Data from 2013 Update'!$E$3:$E$291, " ")=0, " ", _xlfn.XLOOKUP(D48,'NCTCOG Data from 2013 Update'!$C$3:$C$291,'NCTCOG Data from 2013 Update'!$E$3:$E$291, " "))</f>
        <v>12.019275</v>
      </c>
      <c r="G48" s="6">
        <f>_xlfn.XLOOKUP(D48,'2055_URB'!$B$2:$B$290, '2055_URB'!$I$2:$I$290, " ")</f>
        <v>32.8323185</v>
      </c>
      <c r="H48" s="6">
        <f t="shared" si="0"/>
        <v>32.8323185</v>
      </c>
      <c r="I48" s="6">
        <f t="shared" si="1"/>
        <v>20.543986499999999</v>
      </c>
      <c r="J48" s="6"/>
    </row>
    <row r="49" spans="3:10" x14ac:dyDescent="0.25">
      <c r="C49" s="3">
        <v>47</v>
      </c>
      <c r="D49" t="s">
        <v>41</v>
      </c>
      <c r="E49" s="6">
        <v>12.486514</v>
      </c>
      <c r="F49" s="6">
        <f>IF(_xlfn.XLOOKUP(D49,'NCTCOG Data from 2013 Update'!$C$3:$C$291,'NCTCOG Data from 2013 Update'!$E$3:$E$291, " ")=0, " ", _xlfn.XLOOKUP(D49,'NCTCOG Data from 2013 Update'!$C$3:$C$291,'NCTCOG Data from 2013 Update'!$E$3:$E$291, " "))</f>
        <v>12.682426</v>
      </c>
      <c r="G49" s="6">
        <f>_xlfn.XLOOKUP(D49,'2055_URB'!$B$2:$B$290, '2055_URB'!$I$2:$I$290, " ")</f>
        <v>22.70355</v>
      </c>
      <c r="H49" s="6">
        <f t="shared" si="0"/>
        <v>22.70355</v>
      </c>
      <c r="I49" s="6">
        <f t="shared" si="1"/>
        <v>10.217036</v>
      </c>
      <c r="J49" s="6"/>
    </row>
    <row r="50" spans="3:10" x14ac:dyDescent="0.25">
      <c r="C50" s="3">
        <v>48</v>
      </c>
      <c r="D50" t="s">
        <v>42</v>
      </c>
      <c r="E50" s="6">
        <v>12.246575999999999</v>
      </c>
      <c r="F50" s="6">
        <f>IF(_xlfn.XLOOKUP(D50,'NCTCOG Data from 2013 Update'!$C$3:$C$291,'NCTCOG Data from 2013 Update'!$E$3:$E$291, " ")=0, " ", _xlfn.XLOOKUP(D50,'NCTCOG Data from 2013 Update'!$C$3:$C$291,'NCTCOG Data from 2013 Update'!$E$3:$E$291, " "))</f>
        <v>12.108727</v>
      </c>
      <c r="G50" s="6">
        <f>_xlfn.XLOOKUP(D50,'2055_URB'!$B$2:$B$290, '2055_URB'!$I$2:$I$290, " ")</f>
        <v>11.339893500000001</v>
      </c>
      <c r="H50" s="6">
        <f t="shared" si="0"/>
        <v>12.246575999999999</v>
      </c>
      <c r="I50" s="6">
        <f t="shared" si="1"/>
        <v>0</v>
      </c>
      <c r="J50" s="6"/>
    </row>
    <row r="51" spans="3:10" x14ac:dyDescent="0.25">
      <c r="C51" s="3">
        <v>49</v>
      </c>
      <c r="D51" t="s">
        <v>43</v>
      </c>
      <c r="E51" s="6">
        <v>22.730996000000001</v>
      </c>
      <c r="F51" s="6">
        <f>IF(_xlfn.XLOOKUP(D51,'NCTCOG Data from 2013 Update'!$C$3:$C$291,'NCTCOG Data from 2013 Update'!$E$3:$E$291, " ")=0, " ", _xlfn.XLOOKUP(D51,'NCTCOG Data from 2013 Update'!$C$3:$C$291,'NCTCOG Data from 2013 Update'!$E$3:$E$291, " "))</f>
        <v>22.835691000000001</v>
      </c>
      <c r="G51" s="6">
        <f>_xlfn.XLOOKUP(D51,'2055_URB'!$B$2:$B$290, '2055_URB'!$I$2:$I$290, " ")</f>
        <v>8.7570514999999993</v>
      </c>
      <c r="H51" s="6">
        <f t="shared" si="0"/>
        <v>22.835691000000001</v>
      </c>
      <c r="I51" s="6">
        <f t="shared" si="1"/>
        <v>0.10469499999999954</v>
      </c>
      <c r="J51" s="6"/>
    </row>
    <row r="52" spans="3:10" x14ac:dyDescent="0.25">
      <c r="C52" s="3">
        <v>50</v>
      </c>
      <c r="D52" t="s">
        <v>44</v>
      </c>
      <c r="E52" s="6">
        <v>17.131806000000001</v>
      </c>
      <c r="F52" s="6">
        <f>IF(_xlfn.XLOOKUP(D52,'NCTCOG Data from 2013 Update'!$C$3:$C$291,'NCTCOG Data from 2013 Update'!$E$3:$E$291, " ")=0, " ", _xlfn.XLOOKUP(D52,'NCTCOG Data from 2013 Update'!$C$3:$C$291,'NCTCOG Data from 2013 Update'!$E$3:$E$291, " "))</f>
        <v>27.429811999999998</v>
      </c>
      <c r="G52" s="6">
        <f>_xlfn.XLOOKUP(D52,'2055_URB'!$B$2:$B$290, '2055_URB'!$I$2:$I$290, " ")</f>
        <v>17.365591500000001</v>
      </c>
      <c r="H52" s="6">
        <f t="shared" si="0"/>
        <v>27.429811999999998</v>
      </c>
      <c r="I52" s="6">
        <f t="shared" si="1"/>
        <v>10.298005999999997</v>
      </c>
      <c r="J52" s="6"/>
    </row>
    <row r="53" spans="3:10" x14ac:dyDescent="0.25">
      <c r="C53" s="3">
        <v>51</v>
      </c>
      <c r="D53" t="s">
        <v>45</v>
      </c>
      <c r="E53" s="6">
        <v>23.754387999999999</v>
      </c>
      <c r="F53" s="6">
        <f>IF(_xlfn.XLOOKUP(D53,'NCTCOG Data from 2013 Update'!$C$3:$C$291,'NCTCOG Data from 2013 Update'!$E$3:$E$291, " ")=0, " ", _xlfn.XLOOKUP(D53,'NCTCOG Data from 2013 Update'!$C$3:$C$291,'NCTCOG Data from 2013 Update'!$E$3:$E$291, " "))</f>
        <v>29.435016000000001</v>
      </c>
      <c r="G53" s="6">
        <f>_xlfn.XLOOKUP(D53,'2055_URB'!$B$2:$B$290, '2055_URB'!$I$2:$I$290, " ")</f>
        <v>36.129767000000001</v>
      </c>
      <c r="H53" s="6">
        <f t="shared" si="0"/>
        <v>36.129767000000001</v>
      </c>
      <c r="I53" s="6">
        <f t="shared" si="1"/>
        <v>12.375379000000002</v>
      </c>
      <c r="J53" s="6"/>
    </row>
    <row r="54" spans="3:10" x14ac:dyDescent="0.25">
      <c r="C54" s="3">
        <v>52</v>
      </c>
      <c r="D54" t="s">
        <v>46</v>
      </c>
      <c r="E54" s="6">
        <v>2.4303140000000001</v>
      </c>
      <c r="F54" s="6" t="str">
        <f>IF(_xlfn.XLOOKUP(D54,'NCTCOG Data from 2013 Update'!$C$3:$C$291,'NCTCOG Data from 2013 Update'!$E$3:$E$291, " ")=0, " ", _xlfn.XLOOKUP(D54,'NCTCOG Data from 2013 Update'!$C$3:$C$291,'NCTCOG Data from 2013 Update'!$E$3:$E$291, " "))</f>
        <v xml:space="preserve"> </v>
      </c>
      <c r="G54" s="6">
        <f>_xlfn.XLOOKUP(D54,'2055_URB'!$B$2:$B$290, '2055_URB'!$I$2:$I$290, " ")</f>
        <v>5.0244444999999995</v>
      </c>
      <c r="H54" s="6">
        <f t="shared" si="0"/>
        <v>5.0244444999999995</v>
      </c>
      <c r="I54" s="6">
        <f t="shared" si="1"/>
        <v>2.5941304999999995</v>
      </c>
      <c r="J54" s="6"/>
    </row>
    <row r="55" spans="3:10" x14ac:dyDescent="0.25">
      <c r="C55" s="3">
        <v>53</v>
      </c>
      <c r="D55" t="s">
        <v>47</v>
      </c>
      <c r="E55" s="6">
        <v>2.6039080000000001</v>
      </c>
      <c r="F55" s="6" t="str">
        <f>IF(_xlfn.XLOOKUP(D55,'NCTCOG Data from 2013 Update'!$C$3:$C$291,'NCTCOG Data from 2013 Update'!$E$3:$E$291, " ")=0, " ", _xlfn.XLOOKUP(D55,'NCTCOG Data from 2013 Update'!$C$3:$C$291,'NCTCOG Data from 2013 Update'!$E$3:$E$291, " "))</f>
        <v xml:space="preserve"> </v>
      </c>
      <c r="G55" s="6">
        <f>_xlfn.XLOOKUP(D55,'2055_URB'!$B$2:$B$290, '2055_URB'!$I$2:$I$290, " ")</f>
        <v>2.4556800000000001</v>
      </c>
      <c r="H55" s="6">
        <f t="shared" si="0"/>
        <v>2.6039080000000001</v>
      </c>
      <c r="I55" s="6">
        <f t="shared" si="1"/>
        <v>0</v>
      </c>
      <c r="J55" s="6"/>
    </row>
    <row r="56" spans="3:10" x14ac:dyDescent="0.25">
      <c r="C56" s="3">
        <v>54</v>
      </c>
      <c r="D56" t="s">
        <v>48</v>
      </c>
      <c r="E56" s="6">
        <v>2.660774</v>
      </c>
      <c r="F56" s="6" t="str">
        <f>IF(_xlfn.XLOOKUP(D56,'NCTCOG Data from 2013 Update'!$C$3:$C$291,'NCTCOG Data from 2013 Update'!$E$3:$E$291, " ")=0, " ", _xlfn.XLOOKUP(D56,'NCTCOG Data from 2013 Update'!$C$3:$C$291,'NCTCOG Data from 2013 Update'!$E$3:$E$291, " "))</f>
        <v xml:space="preserve"> </v>
      </c>
      <c r="G56" s="6">
        <f>_xlfn.XLOOKUP(D56,'2055_URB'!$B$2:$B$290, '2055_URB'!$I$2:$I$290, " ")</f>
        <v>3.8218670000000001</v>
      </c>
      <c r="H56" s="6">
        <f t="shared" si="0"/>
        <v>3.8218670000000001</v>
      </c>
      <c r="I56" s="6">
        <f t="shared" si="1"/>
        <v>1.1610930000000002</v>
      </c>
      <c r="J56" s="6"/>
    </row>
    <row r="57" spans="3:10" x14ac:dyDescent="0.25">
      <c r="C57" s="3">
        <v>55</v>
      </c>
      <c r="D57" t="s">
        <v>49</v>
      </c>
      <c r="E57" s="6">
        <v>8.5095259999999993</v>
      </c>
      <c r="F57" s="6">
        <f>IF(_xlfn.XLOOKUP(D57,'NCTCOG Data from 2013 Update'!$C$3:$C$291,'NCTCOG Data from 2013 Update'!$E$3:$E$291, " ")=0, " ", _xlfn.XLOOKUP(D57,'NCTCOG Data from 2013 Update'!$C$3:$C$291,'NCTCOG Data from 2013 Update'!$E$3:$E$291, " "))</f>
        <v>18.726258999999999</v>
      </c>
      <c r="G57" s="6">
        <f>_xlfn.XLOOKUP(D57,'2055_URB'!$B$2:$B$290, '2055_URB'!$I$2:$I$290, " ")</f>
        <v>14.882453000000002</v>
      </c>
      <c r="H57" s="6">
        <f t="shared" si="0"/>
        <v>18.726258999999999</v>
      </c>
      <c r="I57" s="6">
        <f t="shared" si="1"/>
        <v>10.216733</v>
      </c>
      <c r="J57" s="6"/>
    </row>
    <row r="58" spans="3:10" x14ac:dyDescent="0.25">
      <c r="C58" s="3">
        <v>56</v>
      </c>
      <c r="D58" t="s">
        <v>50</v>
      </c>
      <c r="E58" s="6">
        <v>0.922184</v>
      </c>
      <c r="F58" s="6">
        <f>IF(_xlfn.XLOOKUP(D58,'NCTCOG Data from 2013 Update'!$C$3:$C$291,'NCTCOG Data from 2013 Update'!$E$3:$E$291, " ")=0, " ", _xlfn.XLOOKUP(D58,'NCTCOG Data from 2013 Update'!$C$3:$C$291,'NCTCOG Data from 2013 Update'!$E$3:$E$291, " "))</f>
        <v>17.654866999999999</v>
      </c>
      <c r="G58" s="6">
        <f>_xlfn.XLOOKUP(D58,'2055_URB'!$B$2:$B$290, '2055_URB'!$I$2:$I$290, " ")</f>
        <v>20.260151</v>
      </c>
      <c r="H58" s="6">
        <f t="shared" si="0"/>
        <v>20.260151</v>
      </c>
      <c r="I58" s="6">
        <f t="shared" si="1"/>
        <v>19.337966999999999</v>
      </c>
      <c r="J58" s="6"/>
    </row>
    <row r="59" spans="3:10" x14ac:dyDescent="0.25">
      <c r="C59" s="3">
        <v>57</v>
      </c>
      <c r="D59" t="s">
        <v>51</v>
      </c>
      <c r="E59" s="6">
        <v>16.468792000000001</v>
      </c>
      <c r="F59" s="6">
        <f>IF(_xlfn.XLOOKUP(D59,'NCTCOG Data from 2013 Update'!$C$3:$C$291,'NCTCOG Data from 2013 Update'!$E$3:$E$291, " ")=0, " ", _xlfn.XLOOKUP(D59,'NCTCOG Data from 2013 Update'!$C$3:$C$291,'NCTCOG Data from 2013 Update'!$E$3:$E$291, " "))</f>
        <v>21.728327</v>
      </c>
      <c r="G59" s="6">
        <f>_xlfn.XLOOKUP(D59,'2055_URB'!$B$2:$B$290, '2055_URB'!$I$2:$I$290, " ")</f>
        <v>4.0391680000000001</v>
      </c>
      <c r="H59" s="6">
        <f t="shared" si="0"/>
        <v>21.728327</v>
      </c>
      <c r="I59" s="6">
        <f t="shared" si="1"/>
        <v>5.2595349999999996</v>
      </c>
      <c r="J59" s="6"/>
    </row>
    <row r="60" spans="3:10" x14ac:dyDescent="0.25">
      <c r="C60" s="3">
        <v>58</v>
      </c>
      <c r="D60" t="s">
        <v>52</v>
      </c>
      <c r="E60" s="6">
        <v>3.2221470000000001</v>
      </c>
      <c r="F60" s="6">
        <f>IF(_xlfn.XLOOKUP(D60,'NCTCOG Data from 2013 Update'!$C$3:$C$291,'NCTCOG Data from 2013 Update'!$E$3:$E$291, " ")=0, " ", _xlfn.XLOOKUP(D60,'NCTCOG Data from 2013 Update'!$C$3:$C$291,'NCTCOG Data from 2013 Update'!$E$3:$E$291, " "))</f>
        <v>20.542636000000002</v>
      </c>
      <c r="G60" s="6">
        <f>_xlfn.XLOOKUP(D60,'2055_URB'!$B$2:$B$290, '2055_URB'!$I$2:$I$290, " ")</f>
        <v>11.6326015</v>
      </c>
      <c r="H60" s="6">
        <f t="shared" si="0"/>
        <v>20.542636000000002</v>
      </c>
      <c r="I60" s="6">
        <f t="shared" si="1"/>
        <v>17.320489000000002</v>
      </c>
      <c r="J60" s="6"/>
    </row>
    <row r="61" spans="3:10" x14ac:dyDescent="0.25">
      <c r="C61" s="3">
        <v>59</v>
      </c>
      <c r="D61" t="s">
        <v>53</v>
      </c>
      <c r="E61" s="6">
        <v>28.998149000000002</v>
      </c>
      <c r="F61" s="6">
        <f>IF(_xlfn.XLOOKUP(D61,'NCTCOG Data from 2013 Update'!$C$3:$C$291,'NCTCOG Data from 2013 Update'!$E$3:$E$291, " ")=0, " ", _xlfn.XLOOKUP(D61,'NCTCOG Data from 2013 Update'!$C$3:$C$291,'NCTCOG Data from 2013 Update'!$E$3:$E$291, " "))</f>
        <v>35.453293000000002</v>
      </c>
      <c r="G61" s="6">
        <f>_xlfn.XLOOKUP(D61,'2055_URB'!$B$2:$B$290, '2055_URB'!$I$2:$I$290, " ")</f>
        <v>28.064639499999998</v>
      </c>
      <c r="H61" s="6">
        <f t="shared" si="0"/>
        <v>35.453293000000002</v>
      </c>
      <c r="I61" s="6">
        <f t="shared" si="1"/>
        <v>6.4551440000000007</v>
      </c>
      <c r="J61" s="6"/>
    </row>
    <row r="62" spans="3:10" x14ac:dyDescent="0.25">
      <c r="C62" s="3">
        <v>60</v>
      </c>
      <c r="D62" t="s">
        <v>54</v>
      </c>
      <c r="E62" s="6">
        <v>17.556108999999999</v>
      </c>
      <c r="F62" s="6">
        <f>IF(_xlfn.XLOOKUP(D62,'NCTCOG Data from 2013 Update'!$C$3:$C$291,'NCTCOG Data from 2013 Update'!$E$3:$E$291, " ")=0, " ", _xlfn.XLOOKUP(D62,'NCTCOG Data from 2013 Update'!$C$3:$C$291,'NCTCOG Data from 2013 Update'!$E$3:$E$291, " "))</f>
        <v>50.963096</v>
      </c>
      <c r="G62" s="6">
        <f>_xlfn.XLOOKUP(D62,'2055_URB'!$B$2:$B$290, '2055_URB'!$I$2:$I$290, " ")</f>
        <v>28.298341999999998</v>
      </c>
      <c r="H62" s="6">
        <f t="shared" si="0"/>
        <v>50.963096</v>
      </c>
      <c r="I62" s="6">
        <f t="shared" si="1"/>
        <v>33.406987000000001</v>
      </c>
      <c r="J62" s="6"/>
    </row>
    <row r="63" spans="3:10" x14ac:dyDescent="0.25">
      <c r="C63" s="3">
        <v>61</v>
      </c>
      <c r="D63" t="s">
        <v>55</v>
      </c>
      <c r="E63" s="6">
        <v>36.389386000000002</v>
      </c>
      <c r="F63" s="6">
        <f>IF(_xlfn.XLOOKUP(D63,'NCTCOG Data from 2013 Update'!$C$3:$C$291,'NCTCOG Data from 2013 Update'!$E$3:$E$291, " ")=0, " ", _xlfn.XLOOKUP(D63,'NCTCOG Data from 2013 Update'!$C$3:$C$291,'NCTCOG Data from 2013 Update'!$E$3:$E$291, " "))</f>
        <v>59.395004999999998</v>
      </c>
      <c r="G63" s="6">
        <f>_xlfn.XLOOKUP(D63,'2055_URB'!$B$2:$B$290, '2055_URB'!$I$2:$I$290, " ")</f>
        <v>39.288156499999999</v>
      </c>
      <c r="H63" s="6">
        <f t="shared" si="0"/>
        <v>59.395004999999998</v>
      </c>
      <c r="I63" s="6">
        <f t="shared" si="1"/>
        <v>23.005618999999996</v>
      </c>
      <c r="J63" s="6"/>
    </row>
    <row r="64" spans="3:10" x14ac:dyDescent="0.25">
      <c r="C64" s="3">
        <v>62</v>
      </c>
      <c r="D64" t="s">
        <v>56</v>
      </c>
      <c r="E64" s="6">
        <v>36.250397</v>
      </c>
      <c r="F64" s="6">
        <f>IF(_xlfn.XLOOKUP(D64,'NCTCOG Data from 2013 Update'!$C$3:$C$291,'NCTCOG Data from 2013 Update'!$E$3:$E$291, " ")=0, " ", _xlfn.XLOOKUP(D64,'NCTCOG Data from 2013 Update'!$C$3:$C$291,'NCTCOG Data from 2013 Update'!$E$3:$E$291, " "))</f>
        <v>61.785656000000003</v>
      </c>
      <c r="G64" s="6">
        <f>_xlfn.XLOOKUP(D64,'2055_URB'!$B$2:$B$290, '2055_URB'!$I$2:$I$290, " ")</f>
        <v>44.967320000000001</v>
      </c>
      <c r="H64" s="6">
        <f t="shared" si="0"/>
        <v>61.785656000000003</v>
      </c>
      <c r="I64" s="6">
        <f t="shared" si="1"/>
        <v>25.535259000000003</v>
      </c>
      <c r="J64" s="6"/>
    </row>
    <row r="65" spans="3:10" x14ac:dyDescent="0.25">
      <c r="C65" s="3">
        <v>63</v>
      </c>
      <c r="D65" t="s">
        <v>57</v>
      </c>
      <c r="E65" s="6">
        <v>31.491188000000001</v>
      </c>
      <c r="F65" s="6">
        <f>IF(_xlfn.XLOOKUP(D65,'NCTCOG Data from 2013 Update'!$C$3:$C$291,'NCTCOG Data from 2013 Update'!$E$3:$E$291, " ")=0, " ", _xlfn.XLOOKUP(D65,'NCTCOG Data from 2013 Update'!$C$3:$C$291,'NCTCOG Data from 2013 Update'!$E$3:$E$291, " "))</f>
        <v>80.325693000000001</v>
      </c>
      <c r="G65" s="6">
        <f>_xlfn.XLOOKUP(D65,'2055_URB'!$B$2:$B$290, '2055_URB'!$I$2:$I$290, " ")</f>
        <v>41.168205999999998</v>
      </c>
      <c r="H65" s="6">
        <f t="shared" si="0"/>
        <v>80.325693000000001</v>
      </c>
      <c r="I65" s="6">
        <f t="shared" si="1"/>
        <v>48.834505</v>
      </c>
      <c r="J65" s="6"/>
    </row>
    <row r="66" spans="3:10" x14ac:dyDescent="0.25">
      <c r="C66" s="3">
        <v>64</v>
      </c>
      <c r="D66" t="s">
        <v>58</v>
      </c>
      <c r="E66" s="6">
        <v>41.910980000000002</v>
      </c>
      <c r="F66" s="6">
        <f>IF(_xlfn.XLOOKUP(D66,'NCTCOG Data from 2013 Update'!$C$3:$C$291,'NCTCOG Data from 2013 Update'!$E$3:$E$291, " ")=0, " ", _xlfn.XLOOKUP(D66,'NCTCOG Data from 2013 Update'!$C$3:$C$291,'NCTCOG Data from 2013 Update'!$E$3:$E$291, " "))</f>
        <v>51.296563999999996</v>
      </c>
      <c r="G66" s="6">
        <f>_xlfn.XLOOKUP(D66,'2055_URB'!$B$2:$B$290, '2055_URB'!$I$2:$I$290, " ")</f>
        <v>61.156177499999998</v>
      </c>
      <c r="H66" s="6">
        <f t="shared" si="0"/>
        <v>61.156177499999998</v>
      </c>
      <c r="I66" s="6">
        <f t="shared" si="1"/>
        <v>19.245197499999996</v>
      </c>
      <c r="J66" s="6"/>
    </row>
    <row r="67" spans="3:10" x14ac:dyDescent="0.25">
      <c r="C67" s="3">
        <v>65</v>
      </c>
      <c r="D67" t="s">
        <v>59</v>
      </c>
      <c r="E67" s="6">
        <v>36.144202</v>
      </c>
      <c r="F67" s="6">
        <f>IF(_xlfn.XLOOKUP(D67,'NCTCOG Data from 2013 Update'!$C$3:$C$291,'NCTCOG Data from 2013 Update'!$E$3:$E$291, " ")=0, " ", _xlfn.XLOOKUP(D67,'NCTCOG Data from 2013 Update'!$C$3:$C$291,'NCTCOG Data from 2013 Update'!$E$3:$E$291, " "))</f>
        <v>46.305512999999998</v>
      </c>
      <c r="G67" s="6">
        <f>_xlfn.XLOOKUP(D67,'2055_URB'!$B$2:$B$290, '2055_URB'!$I$2:$I$290, " ")</f>
        <v>50.465735499999994</v>
      </c>
      <c r="H67" s="6">
        <f t="shared" si="0"/>
        <v>50.465735499999994</v>
      </c>
      <c r="I67" s="6">
        <f t="shared" si="1"/>
        <v>14.321533499999994</v>
      </c>
      <c r="J67" s="6"/>
    </row>
    <row r="68" spans="3:10" x14ac:dyDescent="0.25">
      <c r="C68" s="3">
        <v>66</v>
      </c>
      <c r="D68" t="s">
        <v>60</v>
      </c>
      <c r="E68" s="6">
        <v>50.238182999999999</v>
      </c>
      <c r="F68" s="6">
        <f>IF(_xlfn.XLOOKUP(D68,'NCTCOG Data from 2013 Update'!$C$3:$C$291,'NCTCOG Data from 2013 Update'!$E$3:$E$291, " ")=0, " ", _xlfn.XLOOKUP(D68,'NCTCOG Data from 2013 Update'!$C$3:$C$291,'NCTCOG Data from 2013 Update'!$E$3:$E$291, " "))</f>
        <v>55.892960000000002</v>
      </c>
      <c r="G68" s="6">
        <f>_xlfn.XLOOKUP(D68,'2055_URB'!$B$2:$B$290, '2055_URB'!$I$2:$I$290, " ")</f>
        <v>67.573846500000002</v>
      </c>
      <c r="H68" s="6">
        <f t="shared" ref="H68:H131" si="2">MAX(E68:G68)</f>
        <v>67.573846500000002</v>
      </c>
      <c r="I68" s="6">
        <f t="shared" ref="I68:I131" si="3">H68-E68</f>
        <v>17.335663500000003</v>
      </c>
      <c r="J68" s="6"/>
    </row>
    <row r="69" spans="3:10" x14ac:dyDescent="0.25">
      <c r="C69" s="3">
        <v>67</v>
      </c>
      <c r="D69" t="s">
        <v>61</v>
      </c>
      <c r="E69" s="6">
        <v>68.437059000000005</v>
      </c>
      <c r="F69" s="6">
        <f>IF(_xlfn.XLOOKUP(D69,'NCTCOG Data from 2013 Update'!$C$3:$C$291,'NCTCOG Data from 2013 Update'!$E$3:$E$291, " ")=0, " ", _xlfn.XLOOKUP(D69,'NCTCOG Data from 2013 Update'!$C$3:$C$291,'NCTCOG Data from 2013 Update'!$E$3:$E$291, " "))</f>
        <v>75.563900000000004</v>
      </c>
      <c r="G69" s="6">
        <f>_xlfn.XLOOKUP(D69,'2055_URB'!$B$2:$B$290, '2055_URB'!$I$2:$I$290, " ")</f>
        <v>81.609652000000011</v>
      </c>
      <c r="H69" s="6">
        <f t="shared" si="2"/>
        <v>81.609652000000011</v>
      </c>
      <c r="I69" s="6">
        <f t="shared" si="3"/>
        <v>13.172593000000006</v>
      </c>
      <c r="J69" s="6"/>
    </row>
    <row r="70" spans="3:10" x14ac:dyDescent="0.25">
      <c r="C70" s="3">
        <v>68</v>
      </c>
      <c r="D70" t="s">
        <v>62</v>
      </c>
      <c r="E70" s="6">
        <v>68.073205000000002</v>
      </c>
      <c r="F70" s="6">
        <f>IF(_xlfn.XLOOKUP(D70,'NCTCOG Data from 2013 Update'!$C$3:$C$291,'NCTCOG Data from 2013 Update'!$E$3:$E$291, " ")=0, " ", _xlfn.XLOOKUP(D70,'NCTCOG Data from 2013 Update'!$C$3:$C$291,'NCTCOG Data from 2013 Update'!$E$3:$E$291, " "))</f>
        <v>73.787235999999993</v>
      </c>
      <c r="G70" s="6">
        <f>_xlfn.XLOOKUP(D70,'2055_URB'!$B$2:$B$290, '2055_URB'!$I$2:$I$290, " ")</f>
        <v>70.285942500000004</v>
      </c>
      <c r="H70" s="6">
        <f t="shared" si="2"/>
        <v>73.787235999999993</v>
      </c>
      <c r="I70" s="6">
        <f t="shared" si="3"/>
        <v>5.7140309999999914</v>
      </c>
      <c r="J70" s="6"/>
    </row>
    <row r="71" spans="3:10" x14ac:dyDescent="0.25">
      <c r="C71" s="3">
        <v>69</v>
      </c>
      <c r="D71" t="s">
        <v>63</v>
      </c>
      <c r="E71" s="6">
        <v>1.9155789999999999</v>
      </c>
      <c r="F71" s="6" t="str">
        <f>IF(_xlfn.XLOOKUP(D71,'NCTCOG Data from 2013 Update'!$C$3:$C$291,'NCTCOG Data from 2013 Update'!$E$3:$E$291, " ")=0, " ", _xlfn.XLOOKUP(D71,'NCTCOG Data from 2013 Update'!$C$3:$C$291,'NCTCOG Data from 2013 Update'!$E$3:$E$291, " "))</f>
        <v xml:space="preserve"> </v>
      </c>
      <c r="G71" s="6">
        <f>_xlfn.XLOOKUP(D71,'2055_URB'!$B$2:$B$290, '2055_URB'!$I$2:$I$290, " ")</f>
        <v>2.2490429999999999</v>
      </c>
      <c r="H71" s="6">
        <f t="shared" si="2"/>
        <v>2.2490429999999999</v>
      </c>
      <c r="I71" s="6">
        <f t="shared" si="3"/>
        <v>0.33346399999999998</v>
      </c>
      <c r="J71" s="6"/>
    </row>
    <row r="72" spans="3:10" x14ac:dyDescent="0.25">
      <c r="C72" s="3">
        <v>70</v>
      </c>
      <c r="D72" t="s">
        <v>64</v>
      </c>
      <c r="E72" s="6">
        <v>15.337526</v>
      </c>
      <c r="F72" s="6">
        <f>IF(_xlfn.XLOOKUP(D72,'NCTCOG Data from 2013 Update'!$C$3:$C$291,'NCTCOG Data from 2013 Update'!$E$3:$E$291, " ")=0, " ", _xlfn.XLOOKUP(D72,'NCTCOG Data from 2013 Update'!$C$3:$C$291,'NCTCOG Data from 2013 Update'!$E$3:$E$291, " "))</f>
        <v>20.021585999999999</v>
      </c>
      <c r="G72" s="6">
        <f>_xlfn.XLOOKUP(D72,'2055_URB'!$B$2:$B$290, '2055_URB'!$I$2:$I$290, " ")</f>
        <v>15.105828000000001</v>
      </c>
      <c r="H72" s="6">
        <f t="shared" si="2"/>
        <v>20.021585999999999</v>
      </c>
      <c r="I72" s="6">
        <f t="shared" si="3"/>
        <v>4.6840599999999988</v>
      </c>
      <c r="J72" s="6"/>
    </row>
    <row r="73" spans="3:10" x14ac:dyDescent="0.25">
      <c r="C73" s="3">
        <v>71</v>
      </c>
      <c r="D73" t="s">
        <v>65</v>
      </c>
      <c r="E73" s="6">
        <v>19.186087000000001</v>
      </c>
      <c r="F73" s="6">
        <f>IF(_xlfn.XLOOKUP(D73,'NCTCOG Data from 2013 Update'!$C$3:$C$291,'NCTCOG Data from 2013 Update'!$E$3:$E$291, " ")=0, " ", _xlfn.XLOOKUP(D73,'NCTCOG Data from 2013 Update'!$C$3:$C$291,'NCTCOG Data from 2013 Update'!$E$3:$E$291, " "))</f>
        <v>22.035402999999999</v>
      </c>
      <c r="G73" s="6">
        <f>_xlfn.XLOOKUP(D73,'2055_URB'!$B$2:$B$290, '2055_URB'!$I$2:$I$290, " ")</f>
        <v>50.628491499999996</v>
      </c>
      <c r="H73" s="6">
        <f t="shared" si="2"/>
        <v>50.628491499999996</v>
      </c>
      <c r="I73" s="6">
        <f t="shared" si="3"/>
        <v>31.442404499999995</v>
      </c>
      <c r="J73" s="6"/>
    </row>
    <row r="74" spans="3:10" x14ac:dyDescent="0.25">
      <c r="C74" s="3">
        <v>72</v>
      </c>
      <c r="D74" t="s">
        <v>66</v>
      </c>
      <c r="E74" s="6">
        <v>26.105637999999999</v>
      </c>
      <c r="F74" s="6">
        <f>IF(_xlfn.XLOOKUP(D74,'NCTCOG Data from 2013 Update'!$C$3:$C$291,'NCTCOG Data from 2013 Update'!$E$3:$E$291, " ")=0, " ", _xlfn.XLOOKUP(D74,'NCTCOG Data from 2013 Update'!$C$3:$C$291,'NCTCOG Data from 2013 Update'!$E$3:$E$291, " "))</f>
        <v>28.372146000000001</v>
      </c>
      <c r="G74" s="6">
        <f>_xlfn.XLOOKUP(D74,'2055_URB'!$B$2:$B$290, '2055_URB'!$I$2:$I$290, " ")</f>
        <v>27.492977500000002</v>
      </c>
      <c r="H74" s="6">
        <f t="shared" si="2"/>
        <v>28.372146000000001</v>
      </c>
      <c r="I74" s="6">
        <f t="shared" si="3"/>
        <v>2.2665080000000017</v>
      </c>
      <c r="J74" s="6"/>
    </row>
    <row r="75" spans="3:10" x14ac:dyDescent="0.25">
      <c r="C75" s="3">
        <v>73</v>
      </c>
      <c r="D75" t="s">
        <v>67</v>
      </c>
      <c r="E75" s="6">
        <v>29.601109000000001</v>
      </c>
      <c r="F75" s="6">
        <f>IF(_xlfn.XLOOKUP(D75,'NCTCOG Data from 2013 Update'!$C$3:$C$291,'NCTCOG Data from 2013 Update'!$E$3:$E$291, " ")=0, " ", _xlfn.XLOOKUP(D75,'NCTCOG Data from 2013 Update'!$C$3:$C$291,'NCTCOG Data from 2013 Update'!$E$3:$E$291, " "))</f>
        <v>39.032674999999998</v>
      </c>
      <c r="G75" s="6">
        <f>_xlfn.XLOOKUP(D75,'2055_URB'!$B$2:$B$290, '2055_URB'!$I$2:$I$290, " ")</f>
        <v>53.682680500000004</v>
      </c>
      <c r="H75" s="6">
        <f t="shared" si="2"/>
        <v>53.682680500000004</v>
      </c>
      <c r="I75" s="6">
        <f t="shared" si="3"/>
        <v>24.081571500000003</v>
      </c>
      <c r="J75" s="6"/>
    </row>
    <row r="76" spans="3:10" x14ac:dyDescent="0.25">
      <c r="C76" s="3">
        <v>74</v>
      </c>
      <c r="D76" t="s">
        <v>68</v>
      </c>
      <c r="E76" s="6">
        <v>29.233004999999999</v>
      </c>
      <c r="F76" s="6">
        <f>IF(_xlfn.XLOOKUP(D76,'NCTCOG Data from 2013 Update'!$C$3:$C$291,'NCTCOG Data from 2013 Update'!$E$3:$E$291, " ")=0, " ", _xlfn.XLOOKUP(D76,'NCTCOG Data from 2013 Update'!$C$3:$C$291,'NCTCOG Data from 2013 Update'!$E$3:$E$291, " "))</f>
        <v>62.510717999999997</v>
      </c>
      <c r="G76" s="6">
        <f>_xlfn.XLOOKUP(D76,'2055_URB'!$B$2:$B$290, '2055_URB'!$I$2:$I$290, " ")</f>
        <v>51.989785499999996</v>
      </c>
      <c r="H76" s="6">
        <f t="shared" si="2"/>
        <v>62.510717999999997</v>
      </c>
      <c r="I76" s="6">
        <f t="shared" si="3"/>
        <v>33.277712999999999</v>
      </c>
      <c r="J76" s="6"/>
    </row>
    <row r="77" spans="3:10" x14ac:dyDescent="0.25">
      <c r="C77" s="3">
        <v>75</v>
      </c>
      <c r="D77" t="s">
        <v>69</v>
      </c>
      <c r="E77" s="6">
        <v>28.709396999999999</v>
      </c>
      <c r="F77" s="6">
        <f>IF(_xlfn.XLOOKUP(D77,'NCTCOG Data from 2013 Update'!$C$3:$C$291,'NCTCOG Data from 2013 Update'!$E$3:$E$291, " ")=0, " ", _xlfn.XLOOKUP(D77,'NCTCOG Data from 2013 Update'!$C$3:$C$291,'NCTCOG Data from 2013 Update'!$E$3:$E$291, " "))</f>
        <v>68.810732999999999</v>
      </c>
      <c r="G77" s="6">
        <f>_xlfn.XLOOKUP(D77,'2055_URB'!$B$2:$B$290, '2055_URB'!$I$2:$I$290, " ")</f>
        <v>61.397375499999995</v>
      </c>
      <c r="H77" s="6">
        <f t="shared" si="2"/>
        <v>68.810732999999999</v>
      </c>
      <c r="I77" s="6">
        <f t="shared" si="3"/>
        <v>40.101336000000003</v>
      </c>
      <c r="J77" s="6"/>
    </row>
    <row r="78" spans="3:10" x14ac:dyDescent="0.25">
      <c r="C78" s="3">
        <v>76</v>
      </c>
      <c r="D78" t="s">
        <v>70</v>
      </c>
      <c r="E78" s="6">
        <v>52.518374000000001</v>
      </c>
      <c r="F78" s="6">
        <f>IF(_xlfn.XLOOKUP(D78,'NCTCOG Data from 2013 Update'!$C$3:$C$291,'NCTCOG Data from 2013 Update'!$E$3:$E$291, " ")=0, " ", _xlfn.XLOOKUP(D78,'NCTCOG Data from 2013 Update'!$C$3:$C$291,'NCTCOG Data from 2013 Update'!$E$3:$E$291, " "))</f>
        <v>63.103647000000002</v>
      </c>
      <c r="G78" s="6">
        <f>_xlfn.XLOOKUP(D78,'2055_URB'!$B$2:$B$290, '2055_URB'!$I$2:$I$290, " ")</f>
        <v>70.191836999999992</v>
      </c>
      <c r="H78" s="6">
        <f t="shared" si="2"/>
        <v>70.191836999999992</v>
      </c>
      <c r="I78" s="6">
        <f t="shared" si="3"/>
        <v>17.673462999999991</v>
      </c>
      <c r="J78" s="6"/>
    </row>
    <row r="79" spans="3:10" x14ac:dyDescent="0.25">
      <c r="C79" s="3">
        <v>77</v>
      </c>
      <c r="D79" t="s">
        <v>71</v>
      </c>
      <c r="E79" s="6">
        <v>21.557369999999999</v>
      </c>
      <c r="F79" s="6">
        <f>IF(_xlfn.XLOOKUP(D79,'NCTCOG Data from 2013 Update'!$C$3:$C$291,'NCTCOG Data from 2013 Update'!$E$3:$E$291, " ")=0, " ", _xlfn.XLOOKUP(D79,'NCTCOG Data from 2013 Update'!$C$3:$C$291,'NCTCOG Data from 2013 Update'!$E$3:$E$291, " "))</f>
        <v>71.563846999999996</v>
      </c>
      <c r="G79" s="6">
        <f>_xlfn.XLOOKUP(D79,'2055_URB'!$B$2:$B$290, '2055_URB'!$I$2:$I$290, " ")</f>
        <v>30.991070000000001</v>
      </c>
      <c r="H79" s="6">
        <f t="shared" si="2"/>
        <v>71.563846999999996</v>
      </c>
      <c r="I79" s="6">
        <f t="shared" si="3"/>
        <v>50.006476999999997</v>
      </c>
      <c r="J79" s="6"/>
    </row>
    <row r="80" spans="3:10" x14ac:dyDescent="0.25">
      <c r="C80" s="3">
        <v>78</v>
      </c>
      <c r="D80" t="s">
        <v>72</v>
      </c>
      <c r="E80" s="6">
        <v>32.917701000000001</v>
      </c>
      <c r="F80" s="6">
        <f>IF(_xlfn.XLOOKUP(D80,'NCTCOG Data from 2013 Update'!$C$3:$C$291,'NCTCOG Data from 2013 Update'!$E$3:$E$291, " ")=0, " ", _xlfn.XLOOKUP(D80,'NCTCOG Data from 2013 Update'!$C$3:$C$291,'NCTCOG Data from 2013 Update'!$E$3:$E$291, " "))</f>
        <v>59.456606999999998</v>
      </c>
      <c r="G80" s="6">
        <f>_xlfn.XLOOKUP(D80,'2055_URB'!$B$2:$B$290, '2055_URB'!$I$2:$I$290, " ")</f>
        <v>67.191272499999997</v>
      </c>
      <c r="H80" s="6">
        <f t="shared" si="2"/>
        <v>67.191272499999997</v>
      </c>
      <c r="I80" s="6">
        <f t="shared" si="3"/>
        <v>34.273571499999996</v>
      </c>
      <c r="J80" s="6"/>
    </row>
    <row r="81" spans="3:10" x14ac:dyDescent="0.25">
      <c r="C81" s="3">
        <v>79</v>
      </c>
      <c r="D81" t="s">
        <v>73</v>
      </c>
      <c r="E81" s="6">
        <v>43.781607000000001</v>
      </c>
      <c r="F81" s="6">
        <f>IF(_xlfn.XLOOKUP(D81,'NCTCOG Data from 2013 Update'!$C$3:$C$291,'NCTCOG Data from 2013 Update'!$E$3:$E$291, " ")=0, " ", _xlfn.XLOOKUP(D81,'NCTCOG Data from 2013 Update'!$C$3:$C$291,'NCTCOG Data from 2013 Update'!$E$3:$E$291, " "))</f>
        <v>46.213143000000002</v>
      </c>
      <c r="G81" s="6">
        <f>_xlfn.XLOOKUP(D81,'2055_URB'!$B$2:$B$290, '2055_URB'!$I$2:$I$290, " ")</f>
        <v>40.235953500000001</v>
      </c>
      <c r="H81" s="6">
        <f t="shared" si="2"/>
        <v>46.213143000000002</v>
      </c>
      <c r="I81" s="6">
        <f t="shared" si="3"/>
        <v>2.4315360000000013</v>
      </c>
      <c r="J81" s="6"/>
    </row>
    <row r="82" spans="3:10" x14ac:dyDescent="0.25">
      <c r="C82" s="3">
        <v>80</v>
      </c>
      <c r="D82" t="s">
        <v>74</v>
      </c>
      <c r="E82" s="6">
        <v>38.545445999999998</v>
      </c>
      <c r="F82" s="6">
        <f>IF(_xlfn.XLOOKUP(D82,'NCTCOG Data from 2013 Update'!$C$3:$C$291,'NCTCOG Data from 2013 Update'!$E$3:$E$291, " ")=0, " ", _xlfn.XLOOKUP(D82,'NCTCOG Data from 2013 Update'!$C$3:$C$291,'NCTCOG Data from 2013 Update'!$E$3:$E$291, " "))</f>
        <v>40.728197000000002</v>
      </c>
      <c r="G82" s="6">
        <f>_xlfn.XLOOKUP(D82,'2055_URB'!$B$2:$B$290, '2055_URB'!$I$2:$I$290, " ")</f>
        <v>68.739941000000002</v>
      </c>
      <c r="H82" s="6">
        <f t="shared" si="2"/>
        <v>68.739941000000002</v>
      </c>
      <c r="I82" s="6">
        <f t="shared" si="3"/>
        <v>30.194495000000003</v>
      </c>
      <c r="J82" s="6"/>
    </row>
    <row r="83" spans="3:10" x14ac:dyDescent="0.25">
      <c r="C83" s="3">
        <v>81</v>
      </c>
      <c r="D83" t="s">
        <v>75</v>
      </c>
      <c r="E83" s="6">
        <v>24.76999</v>
      </c>
      <c r="F83" s="6">
        <f>IF(_xlfn.XLOOKUP(D83,'NCTCOG Data from 2013 Update'!$C$3:$C$291,'NCTCOG Data from 2013 Update'!$E$3:$E$291, " ")=0, " ", _xlfn.XLOOKUP(D83,'NCTCOG Data from 2013 Update'!$C$3:$C$291,'NCTCOG Data from 2013 Update'!$E$3:$E$291, " "))</f>
        <v>65.795400999999998</v>
      </c>
      <c r="G83" s="6">
        <f>_xlfn.XLOOKUP(D83,'2055_URB'!$B$2:$B$290, '2055_URB'!$I$2:$I$290, " ")</f>
        <v>58.940199</v>
      </c>
      <c r="H83" s="6">
        <f t="shared" si="2"/>
        <v>65.795400999999998</v>
      </c>
      <c r="I83" s="6">
        <f t="shared" si="3"/>
        <v>41.025410999999998</v>
      </c>
      <c r="J83" s="6"/>
    </row>
    <row r="84" spans="3:10" x14ac:dyDescent="0.25">
      <c r="C84" s="3">
        <v>82</v>
      </c>
      <c r="D84" t="s">
        <v>76</v>
      </c>
      <c r="E84" s="6">
        <v>50.889387999999997</v>
      </c>
      <c r="F84" s="6">
        <f>IF(_xlfn.XLOOKUP(D84,'NCTCOG Data from 2013 Update'!$C$3:$C$291,'NCTCOG Data from 2013 Update'!$E$3:$E$291, " ")=0, " ", _xlfn.XLOOKUP(D84,'NCTCOG Data from 2013 Update'!$C$3:$C$291,'NCTCOG Data from 2013 Update'!$E$3:$E$291, " "))</f>
        <v>52.203276000000002</v>
      </c>
      <c r="G84" s="6">
        <f>_xlfn.XLOOKUP(D84,'2055_URB'!$B$2:$B$290, '2055_URB'!$I$2:$I$290, " ")</f>
        <v>61.869683500000001</v>
      </c>
      <c r="H84" s="6">
        <f t="shared" si="2"/>
        <v>61.869683500000001</v>
      </c>
      <c r="I84" s="6">
        <f t="shared" si="3"/>
        <v>10.980295500000004</v>
      </c>
      <c r="J84" s="6"/>
    </row>
    <row r="85" spans="3:10" x14ac:dyDescent="0.25">
      <c r="C85" s="3">
        <v>83</v>
      </c>
      <c r="D85" t="s">
        <v>77</v>
      </c>
      <c r="E85" s="6">
        <v>46.884476999999997</v>
      </c>
      <c r="F85" s="6">
        <f>IF(_xlfn.XLOOKUP(D85,'NCTCOG Data from 2013 Update'!$C$3:$C$291,'NCTCOG Data from 2013 Update'!$E$3:$E$291, " ")=0, " ", _xlfn.XLOOKUP(D85,'NCTCOG Data from 2013 Update'!$C$3:$C$291,'NCTCOG Data from 2013 Update'!$E$3:$E$291, " "))</f>
        <v>74.199450999999996</v>
      </c>
      <c r="G85" s="6">
        <f>_xlfn.XLOOKUP(D85,'2055_URB'!$B$2:$B$290, '2055_URB'!$I$2:$I$290, " ")</f>
        <v>71.004419999999996</v>
      </c>
      <c r="H85" s="6">
        <f t="shared" si="2"/>
        <v>74.199450999999996</v>
      </c>
      <c r="I85" s="6">
        <f t="shared" si="3"/>
        <v>27.314973999999999</v>
      </c>
      <c r="J85" s="6"/>
    </row>
    <row r="86" spans="3:10" x14ac:dyDescent="0.25">
      <c r="C86" s="3">
        <v>84</v>
      </c>
      <c r="D86" t="s">
        <v>78</v>
      </c>
      <c r="E86" s="6">
        <v>25.761569999999999</v>
      </c>
      <c r="F86" s="6">
        <f>IF(_xlfn.XLOOKUP(D86,'NCTCOG Data from 2013 Update'!$C$3:$C$291,'NCTCOG Data from 2013 Update'!$E$3:$E$291, " ")=0, " ", _xlfn.XLOOKUP(D86,'NCTCOG Data from 2013 Update'!$C$3:$C$291,'NCTCOG Data from 2013 Update'!$E$3:$E$291, " "))</f>
        <v>56.385761000000002</v>
      </c>
      <c r="G86" s="6">
        <f>_xlfn.XLOOKUP(D86,'2055_URB'!$B$2:$B$290, '2055_URB'!$I$2:$I$290, " ")</f>
        <v>40.882223500000002</v>
      </c>
      <c r="H86" s="6">
        <f t="shared" si="2"/>
        <v>56.385761000000002</v>
      </c>
      <c r="I86" s="6">
        <f t="shared" si="3"/>
        <v>30.624191000000003</v>
      </c>
      <c r="J86" s="6"/>
    </row>
    <row r="87" spans="3:10" x14ac:dyDescent="0.25">
      <c r="C87" s="3">
        <v>85</v>
      </c>
      <c r="D87" t="s">
        <v>79</v>
      </c>
      <c r="E87" s="6">
        <v>15.296632000000001</v>
      </c>
      <c r="F87" s="6">
        <f>IF(_xlfn.XLOOKUP(D87,'NCTCOG Data from 2013 Update'!$C$3:$C$291,'NCTCOG Data from 2013 Update'!$E$3:$E$291, " ")=0, " ", _xlfn.XLOOKUP(D87,'NCTCOG Data from 2013 Update'!$C$3:$C$291,'NCTCOG Data from 2013 Update'!$E$3:$E$291, " "))</f>
        <v>31.561457000000001</v>
      </c>
      <c r="G87" s="6">
        <f>_xlfn.XLOOKUP(D87,'2055_URB'!$B$2:$B$290, '2055_URB'!$I$2:$I$290, " ")</f>
        <v>34.001349500000003</v>
      </c>
      <c r="H87" s="6">
        <f t="shared" si="2"/>
        <v>34.001349500000003</v>
      </c>
      <c r="I87" s="6">
        <f t="shared" si="3"/>
        <v>18.704717500000001</v>
      </c>
      <c r="J87" s="6"/>
    </row>
    <row r="88" spans="3:10" x14ac:dyDescent="0.25">
      <c r="C88" s="3">
        <v>86</v>
      </c>
      <c r="D88" t="s">
        <v>80</v>
      </c>
      <c r="E88" s="6">
        <v>34.546185999999999</v>
      </c>
      <c r="F88" s="6">
        <f>IF(_xlfn.XLOOKUP(D88,'NCTCOG Data from 2013 Update'!$C$3:$C$291,'NCTCOG Data from 2013 Update'!$E$3:$E$291, " ")=0, " ", _xlfn.XLOOKUP(D88,'NCTCOG Data from 2013 Update'!$C$3:$C$291,'NCTCOG Data from 2013 Update'!$E$3:$E$291, " "))</f>
        <v>59.194690999999999</v>
      </c>
      <c r="G88" s="6">
        <f>_xlfn.XLOOKUP(D88,'2055_URB'!$B$2:$B$290, '2055_URB'!$I$2:$I$290, " ")</f>
        <v>51.631185500000001</v>
      </c>
      <c r="H88" s="6">
        <f t="shared" si="2"/>
        <v>59.194690999999999</v>
      </c>
      <c r="I88" s="6">
        <f t="shared" si="3"/>
        <v>24.648505</v>
      </c>
      <c r="J88" s="6"/>
    </row>
    <row r="89" spans="3:10" x14ac:dyDescent="0.25">
      <c r="C89" s="3">
        <v>87</v>
      </c>
      <c r="D89" t="s">
        <v>81</v>
      </c>
      <c r="E89" s="6">
        <v>42.835082</v>
      </c>
      <c r="F89" s="6">
        <f>IF(_xlfn.XLOOKUP(D89,'NCTCOG Data from 2013 Update'!$C$3:$C$291,'NCTCOG Data from 2013 Update'!$E$3:$E$291, " ")=0, " ", _xlfn.XLOOKUP(D89,'NCTCOG Data from 2013 Update'!$C$3:$C$291,'NCTCOG Data from 2013 Update'!$E$3:$E$291, " "))</f>
        <v>60.956854</v>
      </c>
      <c r="G89" s="6">
        <f>_xlfn.XLOOKUP(D89,'2055_URB'!$B$2:$B$290, '2055_URB'!$I$2:$I$290, " ")</f>
        <v>60.372543</v>
      </c>
      <c r="H89" s="6">
        <f t="shared" si="2"/>
        <v>60.956854</v>
      </c>
      <c r="I89" s="6">
        <f t="shared" si="3"/>
        <v>18.121772</v>
      </c>
      <c r="J89" s="6"/>
    </row>
    <row r="90" spans="3:10" x14ac:dyDescent="0.25">
      <c r="C90" s="3">
        <v>88</v>
      </c>
      <c r="D90" t="s">
        <v>82</v>
      </c>
      <c r="E90" s="6">
        <v>57.423155000000001</v>
      </c>
      <c r="F90" s="6">
        <f>IF(_xlfn.XLOOKUP(D90,'NCTCOG Data from 2013 Update'!$C$3:$C$291,'NCTCOG Data from 2013 Update'!$E$3:$E$291, " ")=0, " ", _xlfn.XLOOKUP(D90,'NCTCOG Data from 2013 Update'!$C$3:$C$291,'NCTCOG Data from 2013 Update'!$E$3:$E$291, " "))</f>
        <v>56.619363</v>
      </c>
      <c r="G90" s="6">
        <f>_xlfn.XLOOKUP(D90,'2055_URB'!$B$2:$B$290, '2055_URB'!$I$2:$I$290, " ")</f>
        <v>74.446951500000011</v>
      </c>
      <c r="H90" s="6">
        <f t="shared" si="2"/>
        <v>74.446951500000011</v>
      </c>
      <c r="I90" s="6">
        <f t="shared" si="3"/>
        <v>17.02379650000001</v>
      </c>
      <c r="J90" s="6"/>
    </row>
    <row r="91" spans="3:10" x14ac:dyDescent="0.25">
      <c r="C91" s="3">
        <v>89</v>
      </c>
      <c r="D91" t="s">
        <v>83</v>
      </c>
      <c r="E91" s="6">
        <v>34.154178999999999</v>
      </c>
      <c r="F91" s="6">
        <f>IF(_xlfn.XLOOKUP(D91,'NCTCOG Data from 2013 Update'!$C$3:$C$291,'NCTCOG Data from 2013 Update'!$E$3:$E$291, " ")=0, " ", _xlfn.XLOOKUP(D91,'NCTCOG Data from 2013 Update'!$C$3:$C$291,'NCTCOG Data from 2013 Update'!$E$3:$E$291, " "))</f>
        <v>53.820711000000003</v>
      </c>
      <c r="G91" s="6">
        <f>_xlfn.XLOOKUP(D91,'2055_URB'!$B$2:$B$290, '2055_URB'!$I$2:$I$290, " ")</f>
        <v>60.552569000000005</v>
      </c>
      <c r="H91" s="6">
        <f t="shared" si="2"/>
        <v>60.552569000000005</v>
      </c>
      <c r="I91" s="6">
        <f t="shared" si="3"/>
        <v>26.398390000000006</v>
      </c>
      <c r="J91" s="6"/>
    </row>
    <row r="92" spans="3:10" x14ac:dyDescent="0.25">
      <c r="C92" s="3">
        <v>90</v>
      </c>
      <c r="D92" t="s">
        <v>84</v>
      </c>
      <c r="E92" s="6">
        <v>35.183487999999997</v>
      </c>
      <c r="F92" s="6">
        <f>IF(_xlfn.XLOOKUP(D92,'NCTCOG Data from 2013 Update'!$C$3:$C$291,'NCTCOG Data from 2013 Update'!$E$3:$E$291, " ")=0, " ", _xlfn.XLOOKUP(D92,'NCTCOG Data from 2013 Update'!$C$3:$C$291,'NCTCOG Data from 2013 Update'!$E$3:$E$291, " "))</f>
        <v>33.652098000000002</v>
      </c>
      <c r="G92" s="6">
        <f>_xlfn.XLOOKUP(D92,'2055_URB'!$B$2:$B$290, '2055_URB'!$I$2:$I$290, " ")</f>
        <v>66.979876500000003</v>
      </c>
      <c r="H92" s="6">
        <f t="shared" si="2"/>
        <v>66.979876500000003</v>
      </c>
      <c r="I92" s="6">
        <f t="shared" si="3"/>
        <v>31.796388500000006</v>
      </c>
      <c r="J92" s="6"/>
    </row>
    <row r="93" spans="3:10" x14ac:dyDescent="0.25">
      <c r="C93" s="3">
        <v>91</v>
      </c>
      <c r="D93" t="s">
        <v>85</v>
      </c>
      <c r="E93" s="6">
        <v>39.164451</v>
      </c>
      <c r="F93" s="6">
        <f>IF(_xlfn.XLOOKUP(D93,'NCTCOG Data from 2013 Update'!$C$3:$C$291,'NCTCOG Data from 2013 Update'!$E$3:$E$291, " ")=0, " ", _xlfn.XLOOKUP(D93,'NCTCOG Data from 2013 Update'!$C$3:$C$291,'NCTCOG Data from 2013 Update'!$E$3:$E$291, " "))</f>
        <v>37.276513999999999</v>
      </c>
      <c r="G93" s="6">
        <f>_xlfn.XLOOKUP(D93,'2055_URB'!$B$2:$B$290, '2055_URB'!$I$2:$I$290, " ")</f>
        <v>61.083707000000004</v>
      </c>
      <c r="H93" s="6">
        <f t="shared" si="2"/>
        <v>61.083707000000004</v>
      </c>
      <c r="I93" s="6">
        <f t="shared" si="3"/>
        <v>21.919256000000004</v>
      </c>
      <c r="J93" s="6"/>
    </row>
    <row r="94" spans="3:10" x14ac:dyDescent="0.25">
      <c r="C94" s="3">
        <v>92</v>
      </c>
      <c r="D94" t="s">
        <v>86</v>
      </c>
      <c r="E94" s="6">
        <v>54.630578999999997</v>
      </c>
      <c r="F94" s="6">
        <f>IF(_xlfn.XLOOKUP(D94,'NCTCOG Data from 2013 Update'!$C$3:$C$291,'NCTCOG Data from 2013 Update'!$E$3:$E$291, " ")=0, " ", _xlfn.XLOOKUP(D94,'NCTCOG Data from 2013 Update'!$C$3:$C$291,'NCTCOG Data from 2013 Update'!$E$3:$E$291, " "))</f>
        <v>50.100686000000003</v>
      </c>
      <c r="G94" s="6">
        <f>_xlfn.XLOOKUP(D94,'2055_URB'!$B$2:$B$290, '2055_URB'!$I$2:$I$290, " ")</f>
        <v>75.520171500000004</v>
      </c>
      <c r="H94" s="6">
        <f t="shared" si="2"/>
        <v>75.520171500000004</v>
      </c>
      <c r="I94" s="6">
        <f t="shared" si="3"/>
        <v>20.889592500000006</v>
      </c>
      <c r="J94" s="6"/>
    </row>
    <row r="95" spans="3:10" x14ac:dyDescent="0.25">
      <c r="C95" s="3">
        <v>93</v>
      </c>
      <c r="D95" t="s">
        <v>87</v>
      </c>
      <c r="E95" s="6">
        <v>33.604844</v>
      </c>
      <c r="F95" s="6">
        <f>IF(_xlfn.XLOOKUP(D95,'NCTCOG Data from 2013 Update'!$C$3:$C$291,'NCTCOG Data from 2013 Update'!$E$3:$E$291, " ")=0, " ", _xlfn.XLOOKUP(D95,'NCTCOG Data from 2013 Update'!$C$3:$C$291,'NCTCOG Data from 2013 Update'!$E$3:$E$291, " "))</f>
        <v>46.531840000000003</v>
      </c>
      <c r="G95" s="6">
        <f>_xlfn.XLOOKUP(D95,'2055_URB'!$B$2:$B$290, '2055_URB'!$I$2:$I$290, " ")</f>
        <v>59.518199500000001</v>
      </c>
      <c r="H95" s="6">
        <f t="shared" si="2"/>
        <v>59.518199500000001</v>
      </c>
      <c r="I95" s="6">
        <f t="shared" si="3"/>
        <v>25.913355500000002</v>
      </c>
      <c r="J95" s="6"/>
    </row>
    <row r="96" spans="3:10" x14ac:dyDescent="0.25">
      <c r="C96" s="3">
        <v>94</v>
      </c>
      <c r="D96" t="s">
        <v>88</v>
      </c>
      <c r="E96" s="6">
        <v>21.784087</v>
      </c>
      <c r="F96" s="6">
        <f>IF(_xlfn.XLOOKUP(D96,'NCTCOG Data from 2013 Update'!$C$3:$C$291,'NCTCOG Data from 2013 Update'!$E$3:$E$291, " ")=0, " ", _xlfn.XLOOKUP(D96,'NCTCOG Data from 2013 Update'!$C$3:$C$291,'NCTCOG Data from 2013 Update'!$E$3:$E$291, " "))</f>
        <v>20.316006999999999</v>
      </c>
      <c r="G96" s="6">
        <f>_xlfn.XLOOKUP(D96,'2055_URB'!$B$2:$B$290, '2055_URB'!$I$2:$I$290, " ")</f>
        <v>48.8540475</v>
      </c>
      <c r="H96" s="6">
        <f t="shared" si="2"/>
        <v>48.8540475</v>
      </c>
      <c r="I96" s="6">
        <f t="shared" si="3"/>
        <v>27.069960500000001</v>
      </c>
      <c r="J96" s="6"/>
    </row>
    <row r="97" spans="3:10" x14ac:dyDescent="0.25">
      <c r="C97" s="3">
        <v>95</v>
      </c>
      <c r="D97" t="s">
        <v>89</v>
      </c>
      <c r="E97" s="6">
        <v>13.245889</v>
      </c>
      <c r="F97" s="6">
        <f>IF(_xlfn.XLOOKUP(D97,'NCTCOG Data from 2013 Update'!$C$3:$C$291,'NCTCOG Data from 2013 Update'!$E$3:$E$291, " ")=0, " ", _xlfn.XLOOKUP(D97,'NCTCOG Data from 2013 Update'!$C$3:$C$291,'NCTCOG Data from 2013 Update'!$E$3:$E$291, " "))</f>
        <v>12.66442</v>
      </c>
      <c r="G97" s="6">
        <f>_xlfn.XLOOKUP(D97,'2055_URB'!$B$2:$B$290, '2055_URB'!$I$2:$I$290, " ")</f>
        <v>26.627417999999999</v>
      </c>
      <c r="H97" s="6">
        <f t="shared" si="2"/>
        <v>26.627417999999999</v>
      </c>
      <c r="I97" s="6">
        <f t="shared" si="3"/>
        <v>13.381528999999999</v>
      </c>
      <c r="J97" s="6"/>
    </row>
    <row r="98" spans="3:10" x14ac:dyDescent="0.25">
      <c r="C98" s="3">
        <v>96</v>
      </c>
      <c r="D98" t="s">
        <v>90</v>
      </c>
      <c r="E98" s="6">
        <v>3.2795610000000002</v>
      </c>
      <c r="F98" s="6" t="str">
        <f>IF(_xlfn.XLOOKUP(D98,'NCTCOG Data from 2013 Update'!$C$3:$C$291,'NCTCOG Data from 2013 Update'!$E$3:$E$291, " ")=0, " ", _xlfn.XLOOKUP(D98,'NCTCOG Data from 2013 Update'!$C$3:$C$291,'NCTCOG Data from 2013 Update'!$E$3:$E$291, " "))</f>
        <v xml:space="preserve"> </v>
      </c>
      <c r="G98" s="6">
        <f>_xlfn.XLOOKUP(D98,'2055_URB'!$B$2:$B$290, '2055_URB'!$I$2:$I$290, " ")</f>
        <v>20.083722999999999</v>
      </c>
      <c r="H98" s="6">
        <f t="shared" si="2"/>
        <v>20.083722999999999</v>
      </c>
      <c r="I98" s="6">
        <f t="shared" si="3"/>
        <v>16.804161999999998</v>
      </c>
      <c r="J98" s="6"/>
    </row>
    <row r="99" spans="3:10" x14ac:dyDescent="0.25">
      <c r="C99" s="3">
        <v>97</v>
      </c>
      <c r="D99" t="s">
        <v>91</v>
      </c>
      <c r="E99" s="6">
        <v>1.7455430000000001</v>
      </c>
      <c r="F99" s="6" t="str">
        <f>IF(_xlfn.XLOOKUP(D99,'NCTCOG Data from 2013 Update'!$C$3:$C$291,'NCTCOG Data from 2013 Update'!$E$3:$E$291, " ")=0, " ", _xlfn.XLOOKUP(D99,'NCTCOG Data from 2013 Update'!$C$3:$C$291,'NCTCOG Data from 2013 Update'!$E$3:$E$291, " "))</f>
        <v xml:space="preserve"> </v>
      </c>
      <c r="G99" s="6">
        <f>_xlfn.XLOOKUP(D99,'2055_URB'!$B$2:$B$290, '2055_URB'!$I$2:$I$290, " ")</f>
        <v>34.2056355</v>
      </c>
      <c r="H99" s="6">
        <f t="shared" si="2"/>
        <v>34.2056355</v>
      </c>
      <c r="I99" s="6">
        <f t="shared" si="3"/>
        <v>32.460092500000002</v>
      </c>
      <c r="J99" s="6"/>
    </row>
    <row r="100" spans="3:10" x14ac:dyDescent="0.25">
      <c r="C100" s="3">
        <v>98</v>
      </c>
      <c r="D100" t="s">
        <v>92</v>
      </c>
      <c r="E100" s="6">
        <v>2.4594480000000001</v>
      </c>
      <c r="F100" s="6" t="str">
        <f>IF(_xlfn.XLOOKUP(D100,'NCTCOG Data from 2013 Update'!$C$3:$C$291,'NCTCOG Data from 2013 Update'!$E$3:$E$291, " ")=0, " ", _xlfn.XLOOKUP(D100,'NCTCOG Data from 2013 Update'!$C$3:$C$291,'NCTCOG Data from 2013 Update'!$E$3:$E$291, " "))</f>
        <v xml:space="preserve"> </v>
      </c>
      <c r="G100" s="6">
        <f>_xlfn.XLOOKUP(D100,'2055_URB'!$B$2:$B$290, '2055_URB'!$I$2:$I$290, " ")</f>
        <v>28.0868705</v>
      </c>
      <c r="H100" s="6">
        <f t="shared" si="2"/>
        <v>28.0868705</v>
      </c>
      <c r="I100" s="6">
        <f t="shared" si="3"/>
        <v>25.627422500000002</v>
      </c>
      <c r="J100" s="6"/>
    </row>
    <row r="101" spans="3:10" x14ac:dyDescent="0.25">
      <c r="C101" s="3">
        <v>99</v>
      </c>
      <c r="D101" t="s">
        <v>93</v>
      </c>
      <c r="E101" s="6">
        <v>5.8006469999999997</v>
      </c>
      <c r="F101" s="6" t="str">
        <f>IF(_xlfn.XLOOKUP(D101,'NCTCOG Data from 2013 Update'!$C$3:$C$291,'NCTCOG Data from 2013 Update'!$E$3:$E$291, " ")=0, " ", _xlfn.XLOOKUP(D101,'NCTCOG Data from 2013 Update'!$C$3:$C$291,'NCTCOG Data from 2013 Update'!$E$3:$E$291, " "))</f>
        <v xml:space="preserve"> </v>
      </c>
      <c r="G101" s="6">
        <f>_xlfn.XLOOKUP(D101,'2055_URB'!$B$2:$B$290, '2055_URB'!$I$2:$I$290, " ")</f>
        <v>25.828203000000002</v>
      </c>
      <c r="H101" s="6">
        <f t="shared" si="2"/>
        <v>25.828203000000002</v>
      </c>
      <c r="I101" s="6">
        <f t="shared" si="3"/>
        <v>20.027556000000004</v>
      </c>
      <c r="J101" s="6"/>
    </row>
    <row r="102" spans="3:10" x14ac:dyDescent="0.25">
      <c r="C102" s="3">
        <v>100</v>
      </c>
      <c r="D102" t="s">
        <v>94</v>
      </c>
      <c r="E102" s="6">
        <v>9.9839339999999996</v>
      </c>
      <c r="F102" s="6" t="str">
        <f>IF(_xlfn.XLOOKUP(D102,'NCTCOG Data from 2013 Update'!$C$3:$C$291,'NCTCOG Data from 2013 Update'!$E$3:$E$291, " ")=0, " ", _xlfn.XLOOKUP(D102,'NCTCOG Data from 2013 Update'!$C$3:$C$291,'NCTCOG Data from 2013 Update'!$E$3:$E$291, " "))</f>
        <v xml:space="preserve"> </v>
      </c>
      <c r="G102" s="6">
        <f>_xlfn.XLOOKUP(D102,'2055_URB'!$B$2:$B$290, '2055_URB'!$I$2:$I$290, " ")</f>
        <v>57.165125500000002</v>
      </c>
      <c r="H102" s="6">
        <f t="shared" si="2"/>
        <v>57.165125500000002</v>
      </c>
      <c r="I102" s="6">
        <f t="shared" si="3"/>
        <v>47.181191500000004</v>
      </c>
      <c r="J102" s="6"/>
    </row>
    <row r="103" spans="3:10" x14ac:dyDescent="0.25">
      <c r="C103" s="3">
        <v>101</v>
      </c>
      <c r="D103" t="s">
        <v>95</v>
      </c>
      <c r="E103" s="6">
        <v>4.3938160000000002</v>
      </c>
      <c r="F103" s="6" t="str">
        <f>IF(_xlfn.XLOOKUP(D103,'NCTCOG Data from 2013 Update'!$C$3:$C$291,'NCTCOG Data from 2013 Update'!$E$3:$E$291, " ")=0, " ", _xlfn.XLOOKUP(D103,'NCTCOG Data from 2013 Update'!$C$3:$C$291,'NCTCOG Data from 2013 Update'!$E$3:$E$291, " "))</f>
        <v xml:space="preserve"> </v>
      </c>
      <c r="G103" s="6">
        <f>_xlfn.XLOOKUP(D103,'2055_URB'!$B$2:$B$290, '2055_URB'!$I$2:$I$290, " ")</f>
        <v>29.100543500000001</v>
      </c>
      <c r="H103" s="6">
        <f t="shared" si="2"/>
        <v>29.100543500000001</v>
      </c>
      <c r="I103" s="6">
        <f t="shared" si="3"/>
        <v>24.7067275</v>
      </c>
      <c r="J103" s="6"/>
    </row>
    <row r="104" spans="3:10" x14ac:dyDescent="0.25">
      <c r="C104" s="3">
        <v>102</v>
      </c>
      <c r="D104" t="s">
        <v>96</v>
      </c>
      <c r="E104" s="6">
        <v>4.2511320000000001</v>
      </c>
      <c r="F104" s="6" t="str">
        <f>IF(_xlfn.XLOOKUP(D104,'NCTCOG Data from 2013 Update'!$C$3:$C$291,'NCTCOG Data from 2013 Update'!$E$3:$E$291, " ")=0, " ", _xlfn.XLOOKUP(D104,'NCTCOG Data from 2013 Update'!$C$3:$C$291,'NCTCOG Data from 2013 Update'!$E$3:$E$291, " "))</f>
        <v xml:space="preserve"> </v>
      </c>
      <c r="G104" s="6">
        <f>_xlfn.XLOOKUP(D104,'2055_URB'!$B$2:$B$290, '2055_URB'!$I$2:$I$290, " ")</f>
        <v>36.987643500000004</v>
      </c>
      <c r="H104" s="6">
        <f t="shared" si="2"/>
        <v>36.987643500000004</v>
      </c>
      <c r="I104" s="6">
        <f t="shared" si="3"/>
        <v>32.736511500000006</v>
      </c>
      <c r="J104" s="6"/>
    </row>
    <row r="105" spans="3:10" x14ac:dyDescent="0.25">
      <c r="C105" s="3">
        <v>103</v>
      </c>
      <c r="D105" t="s">
        <v>97</v>
      </c>
      <c r="E105" s="6">
        <v>34.652904999999997</v>
      </c>
      <c r="F105" s="6">
        <f>IF(_xlfn.XLOOKUP(D105,'NCTCOG Data from 2013 Update'!$C$3:$C$291,'NCTCOG Data from 2013 Update'!$E$3:$E$291, " ")=0, " ", _xlfn.XLOOKUP(D105,'NCTCOG Data from 2013 Update'!$C$3:$C$291,'NCTCOG Data from 2013 Update'!$E$3:$E$291, " "))</f>
        <v>57.313510000000001</v>
      </c>
      <c r="G105" s="6">
        <f>_xlfn.XLOOKUP(D105,'2055_URB'!$B$2:$B$290, '2055_URB'!$I$2:$I$290, " ")</f>
        <v>28.707269499999999</v>
      </c>
      <c r="H105" s="6">
        <f t="shared" si="2"/>
        <v>57.313510000000001</v>
      </c>
      <c r="I105" s="6">
        <f t="shared" si="3"/>
        <v>22.660605000000004</v>
      </c>
      <c r="J105" s="6"/>
    </row>
    <row r="106" spans="3:10" x14ac:dyDescent="0.25">
      <c r="C106" s="3">
        <v>104</v>
      </c>
      <c r="D106" t="s">
        <v>98</v>
      </c>
      <c r="E106" s="6">
        <v>44.059638</v>
      </c>
      <c r="F106" s="6">
        <f>IF(_xlfn.XLOOKUP(D106,'NCTCOG Data from 2013 Update'!$C$3:$C$291,'NCTCOG Data from 2013 Update'!$E$3:$E$291, " ")=0, " ", _xlfn.XLOOKUP(D106,'NCTCOG Data from 2013 Update'!$C$3:$C$291,'NCTCOG Data from 2013 Update'!$E$3:$E$291, " "))</f>
        <v>40.765565000000002</v>
      </c>
      <c r="G106" s="6">
        <f>_xlfn.XLOOKUP(D106,'2055_URB'!$B$2:$B$290, '2055_URB'!$I$2:$I$290, " ")</f>
        <v>78.828125</v>
      </c>
      <c r="H106" s="6">
        <f t="shared" si="2"/>
        <v>78.828125</v>
      </c>
      <c r="I106" s="6">
        <f t="shared" si="3"/>
        <v>34.768487</v>
      </c>
      <c r="J106" s="6"/>
    </row>
    <row r="107" spans="3:10" x14ac:dyDescent="0.25">
      <c r="C107" s="3">
        <v>105</v>
      </c>
      <c r="D107" t="s">
        <v>99</v>
      </c>
      <c r="E107" s="6">
        <v>66.617148</v>
      </c>
      <c r="F107" s="6">
        <f>IF(_xlfn.XLOOKUP(D107,'NCTCOG Data from 2013 Update'!$C$3:$C$291,'NCTCOG Data from 2013 Update'!$E$3:$E$291, " ")=0, " ", _xlfn.XLOOKUP(D107,'NCTCOG Data from 2013 Update'!$C$3:$C$291,'NCTCOG Data from 2013 Update'!$E$3:$E$291, " "))</f>
        <v>69.755011999999994</v>
      </c>
      <c r="G107" s="6">
        <f>_xlfn.XLOOKUP(D107,'2055_URB'!$B$2:$B$290, '2055_URB'!$I$2:$I$290, " ")</f>
        <v>79.615009999999998</v>
      </c>
      <c r="H107" s="6">
        <f t="shared" si="2"/>
        <v>79.615009999999998</v>
      </c>
      <c r="I107" s="6">
        <f t="shared" si="3"/>
        <v>12.997861999999998</v>
      </c>
      <c r="J107" s="6"/>
    </row>
    <row r="108" spans="3:10" x14ac:dyDescent="0.25">
      <c r="C108" s="3">
        <v>106</v>
      </c>
      <c r="D108" t="s">
        <v>100</v>
      </c>
      <c r="E108" s="6">
        <v>49.467354999999998</v>
      </c>
      <c r="F108" s="6">
        <f>IF(_xlfn.XLOOKUP(D108,'NCTCOG Data from 2013 Update'!$C$3:$C$291,'NCTCOG Data from 2013 Update'!$E$3:$E$291, " ")=0, " ", _xlfn.XLOOKUP(D108,'NCTCOG Data from 2013 Update'!$C$3:$C$291,'NCTCOG Data from 2013 Update'!$E$3:$E$291, " "))</f>
        <v>52.543317999999999</v>
      </c>
      <c r="G108" s="6">
        <f>_xlfn.XLOOKUP(D108,'2055_URB'!$B$2:$B$290, '2055_URB'!$I$2:$I$290, " ")</f>
        <v>73.340630500000003</v>
      </c>
      <c r="H108" s="6">
        <f t="shared" si="2"/>
        <v>73.340630500000003</v>
      </c>
      <c r="I108" s="6">
        <f t="shared" si="3"/>
        <v>23.873275500000005</v>
      </c>
      <c r="J108" s="6"/>
    </row>
    <row r="109" spans="3:10" x14ac:dyDescent="0.25">
      <c r="C109" s="3">
        <v>107</v>
      </c>
      <c r="D109" t="s">
        <v>101</v>
      </c>
      <c r="E109" s="6">
        <v>68.273155000000003</v>
      </c>
      <c r="F109" s="6">
        <f>IF(_xlfn.XLOOKUP(D109,'NCTCOG Data from 2013 Update'!$C$3:$C$291,'NCTCOG Data from 2013 Update'!$E$3:$E$291, " ")=0, " ", _xlfn.XLOOKUP(D109,'NCTCOG Data from 2013 Update'!$C$3:$C$291,'NCTCOG Data from 2013 Update'!$E$3:$E$291, " "))</f>
        <v>68.970068999999995</v>
      </c>
      <c r="G109" s="6">
        <f>_xlfn.XLOOKUP(D109,'2055_URB'!$B$2:$B$290, '2055_URB'!$I$2:$I$290, " ")</f>
        <v>75.947689999999994</v>
      </c>
      <c r="H109" s="6">
        <f t="shared" si="2"/>
        <v>75.947689999999994</v>
      </c>
      <c r="I109" s="6">
        <f t="shared" si="3"/>
        <v>7.6745349999999917</v>
      </c>
      <c r="J109" s="6"/>
    </row>
    <row r="110" spans="3:10" x14ac:dyDescent="0.25">
      <c r="C110" s="3">
        <v>108</v>
      </c>
      <c r="D110" t="s">
        <v>102</v>
      </c>
      <c r="E110" s="6">
        <v>67.613781000000003</v>
      </c>
      <c r="F110" s="6">
        <f>IF(_xlfn.XLOOKUP(D110,'NCTCOG Data from 2013 Update'!$C$3:$C$291,'NCTCOG Data from 2013 Update'!$E$3:$E$291, " ")=0, " ", _xlfn.XLOOKUP(D110,'NCTCOG Data from 2013 Update'!$C$3:$C$291,'NCTCOG Data from 2013 Update'!$E$3:$E$291, " "))</f>
        <v>70.635165999999998</v>
      </c>
      <c r="G110" s="6">
        <f>_xlfn.XLOOKUP(D110,'2055_URB'!$B$2:$B$290, '2055_URB'!$I$2:$I$290, " ")</f>
        <v>72.392494499999998</v>
      </c>
      <c r="H110" s="6">
        <f t="shared" si="2"/>
        <v>72.392494499999998</v>
      </c>
      <c r="I110" s="6">
        <f t="shared" si="3"/>
        <v>4.778713499999995</v>
      </c>
      <c r="J110" s="6"/>
    </row>
    <row r="111" spans="3:10" x14ac:dyDescent="0.25">
      <c r="C111" s="3">
        <v>109</v>
      </c>
      <c r="D111" t="s">
        <v>103</v>
      </c>
      <c r="E111" s="6">
        <v>64.206812999999997</v>
      </c>
      <c r="F111" s="6">
        <f>IF(_xlfn.XLOOKUP(D111,'NCTCOG Data from 2013 Update'!$C$3:$C$291,'NCTCOG Data from 2013 Update'!$E$3:$E$291, " ")=0, " ", _xlfn.XLOOKUP(D111,'NCTCOG Data from 2013 Update'!$C$3:$C$291,'NCTCOG Data from 2013 Update'!$E$3:$E$291, " "))</f>
        <v>61.586584000000002</v>
      </c>
      <c r="G111" s="6">
        <f>_xlfn.XLOOKUP(D111,'2055_URB'!$B$2:$B$290, '2055_URB'!$I$2:$I$290, " ")</f>
        <v>76.499127000000001</v>
      </c>
      <c r="H111" s="6">
        <f t="shared" si="2"/>
        <v>76.499127000000001</v>
      </c>
      <c r="I111" s="6">
        <f t="shared" si="3"/>
        <v>12.292314000000005</v>
      </c>
      <c r="J111" s="6"/>
    </row>
    <row r="112" spans="3:10" x14ac:dyDescent="0.25">
      <c r="C112" s="3">
        <v>110</v>
      </c>
      <c r="D112" t="s">
        <v>104</v>
      </c>
      <c r="E112" s="6">
        <v>66.985972000000004</v>
      </c>
      <c r="F112" s="6">
        <f>IF(_xlfn.XLOOKUP(D112,'NCTCOG Data from 2013 Update'!$C$3:$C$291,'NCTCOG Data from 2013 Update'!$E$3:$E$291, " ")=0, " ", _xlfn.XLOOKUP(D112,'NCTCOG Data from 2013 Update'!$C$3:$C$291,'NCTCOG Data from 2013 Update'!$E$3:$E$291, " "))</f>
        <v>68.305943999999997</v>
      </c>
      <c r="G112" s="6">
        <f>_xlfn.XLOOKUP(D112,'2055_URB'!$B$2:$B$290, '2055_URB'!$I$2:$I$290, " ")</f>
        <v>81.495639499999996</v>
      </c>
      <c r="H112" s="6">
        <f t="shared" si="2"/>
        <v>81.495639499999996</v>
      </c>
      <c r="I112" s="6">
        <f t="shared" si="3"/>
        <v>14.509667499999992</v>
      </c>
      <c r="J112" s="6"/>
    </row>
    <row r="113" spans="3:10" x14ac:dyDescent="0.25">
      <c r="C113" s="3">
        <v>111</v>
      </c>
      <c r="D113" t="s">
        <v>105</v>
      </c>
      <c r="E113" s="6">
        <v>63.734813000000003</v>
      </c>
      <c r="F113" s="6">
        <f>IF(_xlfn.XLOOKUP(D113,'NCTCOG Data from 2013 Update'!$C$3:$C$291,'NCTCOG Data from 2013 Update'!$E$3:$E$291, " ")=0, " ", _xlfn.XLOOKUP(D113,'NCTCOG Data from 2013 Update'!$C$3:$C$291,'NCTCOG Data from 2013 Update'!$E$3:$E$291, " "))</f>
        <v>68.64837</v>
      </c>
      <c r="G113" s="6">
        <f>_xlfn.XLOOKUP(D113,'2055_URB'!$B$2:$B$290, '2055_URB'!$I$2:$I$290, " ")</f>
        <v>76.625900999999999</v>
      </c>
      <c r="H113" s="6">
        <f t="shared" si="2"/>
        <v>76.625900999999999</v>
      </c>
      <c r="I113" s="6">
        <f t="shared" si="3"/>
        <v>12.891087999999996</v>
      </c>
      <c r="J113" s="6"/>
    </row>
    <row r="114" spans="3:10" x14ac:dyDescent="0.25">
      <c r="C114" s="3">
        <v>112</v>
      </c>
      <c r="D114" t="s">
        <v>106</v>
      </c>
      <c r="E114" s="6">
        <v>13.225804999999999</v>
      </c>
      <c r="F114" s="6" t="str">
        <f>IF(_xlfn.XLOOKUP(D114,'NCTCOG Data from 2013 Update'!$C$3:$C$291,'NCTCOG Data from 2013 Update'!$E$3:$E$291, " ")=0, " ", _xlfn.XLOOKUP(D114,'NCTCOG Data from 2013 Update'!$C$3:$C$291,'NCTCOG Data from 2013 Update'!$E$3:$E$291, " "))</f>
        <v xml:space="preserve"> </v>
      </c>
      <c r="G114" s="6">
        <f>_xlfn.XLOOKUP(D114,'2055_URB'!$B$2:$B$290, '2055_URB'!$I$2:$I$290, " ")</f>
        <v>18.713137</v>
      </c>
      <c r="H114" s="6">
        <f t="shared" si="2"/>
        <v>18.713137</v>
      </c>
      <c r="I114" s="6">
        <f t="shared" si="3"/>
        <v>5.4873320000000003</v>
      </c>
      <c r="J114" s="6"/>
    </row>
    <row r="115" spans="3:10" x14ac:dyDescent="0.25">
      <c r="C115" s="3">
        <v>113</v>
      </c>
      <c r="D115" t="s">
        <v>107</v>
      </c>
      <c r="E115" s="6">
        <v>54.917985999999999</v>
      </c>
      <c r="F115" s="6">
        <f>IF(_xlfn.XLOOKUP(D115,'NCTCOG Data from 2013 Update'!$C$3:$C$291,'NCTCOG Data from 2013 Update'!$E$3:$E$291, " ")=0, " ", _xlfn.XLOOKUP(D115,'NCTCOG Data from 2013 Update'!$C$3:$C$291,'NCTCOG Data from 2013 Update'!$E$3:$E$291, " "))</f>
        <v>55.427567000000003</v>
      </c>
      <c r="G115" s="6">
        <f>_xlfn.XLOOKUP(D115,'2055_URB'!$B$2:$B$290, '2055_URB'!$I$2:$I$290, " ")</f>
        <v>77.649036499999994</v>
      </c>
      <c r="H115" s="6">
        <f t="shared" si="2"/>
        <v>77.649036499999994</v>
      </c>
      <c r="I115" s="6">
        <f t="shared" si="3"/>
        <v>22.731050499999995</v>
      </c>
      <c r="J115" s="6"/>
    </row>
    <row r="116" spans="3:10" x14ac:dyDescent="0.25">
      <c r="C116" s="3">
        <v>114</v>
      </c>
      <c r="D116" t="s">
        <v>108</v>
      </c>
      <c r="E116" s="6">
        <v>26.076407</v>
      </c>
      <c r="F116" s="6">
        <f>IF(_xlfn.XLOOKUP(D116,'NCTCOG Data from 2013 Update'!$C$3:$C$291,'NCTCOG Data from 2013 Update'!$E$3:$E$291, " ")=0, " ", _xlfn.XLOOKUP(D116,'NCTCOG Data from 2013 Update'!$C$3:$C$291,'NCTCOG Data from 2013 Update'!$E$3:$E$291, " "))</f>
        <v>26.260898000000001</v>
      </c>
      <c r="G116" s="6">
        <f>_xlfn.XLOOKUP(D116,'2055_URB'!$B$2:$B$290, '2055_URB'!$I$2:$I$290, " ")</f>
        <v>48.765279500000005</v>
      </c>
      <c r="H116" s="6">
        <f t="shared" si="2"/>
        <v>48.765279500000005</v>
      </c>
      <c r="I116" s="6">
        <f t="shared" si="3"/>
        <v>22.688872500000006</v>
      </c>
      <c r="J116" s="6"/>
    </row>
    <row r="117" spans="3:10" x14ac:dyDescent="0.25">
      <c r="C117" s="3">
        <v>115</v>
      </c>
      <c r="D117" t="s">
        <v>109</v>
      </c>
      <c r="E117" s="6">
        <v>26.496019</v>
      </c>
      <c r="F117" s="6">
        <f>IF(_xlfn.XLOOKUP(D117,'NCTCOG Data from 2013 Update'!$C$3:$C$291,'NCTCOG Data from 2013 Update'!$E$3:$E$291, " ")=0, " ", _xlfn.XLOOKUP(D117,'NCTCOG Data from 2013 Update'!$C$3:$C$291,'NCTCOG Data from 2013 Update'!$E$3:$E$291, " "))</f>
        <v>26.603570999999999</v>
      </c>
      <c r="G117" s="6">
        <f>_xlfn.XLOOKUP(D117,'2055_URB'!$B$2:$B$290, '2055_URB'!$I$2:$I$290, " ")</f>
        <v>53.349482000000002</v>
      </c>
      <c r="H117" s="6">
        <f t="shared" si="2"/>
        <v>53.349482000000002</v>
      </c>
      <c r="I117" s="6">
        <f t="shared" si="3"/>
        <v>26.853463000000001</v>
      </c>
      <c r="J117" s="6"/>
    </row>
    <row r="118" spans="3:10" x14ac:dyDescent="0.25">
      <c r="C118" s="3">
        <v>116</v>
      </c>
      <c r="D118" t="s">
        <v>110</v>
      </c>
      <c r="E118" s="6">
        <v>31.7822</v>
      </c>
      <c r="F118" s="6">
        <f>IF(_xlfn.XLOOKUP(D118,'NCTCOG Data from 2013 Update'!$C$3:$C$291,'NCTCOG Data from 2013 Update'!$E$3:$E$291, " ")=0, " ", _xlfn.XLOOKUP(D118,'NCTCOG Data from 2013 Update'!$C$3:$C$291,'NCTCOG Data from 2013 Update'!$E$3:$E$291, " "))</f>
        <v>31.924047000000002</v>
      </c>
      <c r="G118" s="6">
        <f>_xlfn.XLOOKUP(D118,'2055_URB'!$B$2:$B$290, '2055_URB'!$I$2:$I$290, " ")</f>
        <v>55.951996999999999</v>
      </c>
      <c r="H118" s="6">
        <f t="shared" si="2"/>
        <v>55.951996999999999</v>
      </c>
      <c r="I118" s="6">
        <f t="shared" si="3"/>
        <v>24.169796999999999</v>
      </c>
      <c r="J118" s="6"/>
    </row>
    <row r="119" spans="3:10" x14ac:dyDescent="0.25">
      <c r="C119" s="3">
        <v>117</v>
      </c>
      <c r="D119" t="s">
        <v>111</v>
      </c>
      <c r="E119" s="6">
        <v>54.570244000000002</v>
      </c>
      <c r="F119" s="6">
        <f>IF(_xlfn.XLOOKUP(D119,'NCTCOG Data from 2013 Update'!$C$3:$C$291,'NCTCOG Data from 2013 Update'!$E$3:$E$291, " ")=0, " ", _xlfn.XLOOKUP(D119,'NCTCOG Data from 2013 Update'!$C$3:$C$291,'NCTCOG Data from 2013 Update'!$E$3:$E$291, " "))</f>
        <v>66.752325999999996</v>
      </c>
      <c r="G119" s="6">
        <f>_xlfn.XLOOKUP(D119,'2055_URB'!$B$2:$B$290, '2055_URB'!$I$2:$I$290, " ")</f>
        <v>76.859137500000003</v>
      </c>
      <c r="H119" s="6">
        <f t="shared" si="2"/>
        <v>76.859137500000003</v>
      </c>
      <c r="I119" s="6">
        <f t="shared" si="3"/>
        <v>22.2888935</v>
      </c>
      <c r="J119" s="6"/>
    </row>
    <row r="120" spans="3:10" x14ac:dyDescent="0.25">
      <c r="C120" s="3">
        <v>118</v>
      </c>
      <c r="D120" t="s">
        <v>112</v>
      </c>
      <c r="E120" s="6">
        <v>73.729310999999996</v>
      </c>
      <c r="F120" s="6">
        <f>IF(_xlfn.XLOOKUP(D120,'NCTCOG Data from 2013 Update'!$C$3:$C$291,'NCTCOG Data from 2013 Update'!$E$3:$E$291, " ")=0, " ", _xlfn.XLOOKUP(D120,'NCTCOG Data from 2013 Update'!$C$3:$C$291,'NCTCOG Data from 2013 Update'!$E$3:$E$291, " "))</f>
        <v>88.385773</v>
      </c>
      <c r="G120" s="6">
        <f>_xlfn.XLOOKUP(D120,'2055_URB'!$B$2:$B$290, '2055_URB'!$I$2:$I$290, " ")</f>
        <v>63.443697999999998</v>
      </c>
      <c r="H120" s="6">
        <f t="shared" si="2"/>
        <v>88.385773</v>
      </c>
      <c r="I120" s="6">
        <f t="shared" si="3"/>
        <v>14.656462000000005</v>
      </c>
      <c r="J120" s="6"/>
    </row>
    <row r="121" spans="3:10" x14ac:dyDescent="0.25">
      <c r="C121" s="3">
        <v>119</v>
      </c>
      <c r="D121" t="s">
        <v>113</v>
      </c>
      <c r="E121" s="6">
        <v>57.059753000000001</v>
      </c>
      <c r="F121" s="6">
        <f>IF(_xlfn.XLOOKUP(D121,'NCTCOG Data from 2013 Update'!$C$3:$C$291,'NCTCOG Data from 2013 Update'!$E$3:$E$291, " ")=0, " ", _xlfn.XLOOKUP(D121,'NCTCOG Data from 2013 Update'!$C$3:$C$291,'NCTCOG Data from 2013 Update'!$E$3:$E$291, " "))</f>
        <v>70.308183</v>
      </c>
      <c r="G121" s="6">
        <f>_xlfn.XLOOKUP(D121,'2055_URB'!$B$2:$B$290, '2055_URB'!$I$2:$I$290, " ")</f>
        <v>67.273034999999993</v>
      </c>
      <c r="H121" s="6">
        <f t="shared" si="2"/>
        <v>70.308183</v>
      </c>
      <c r="I121" s="6">
        <f t="shared" si="3"/>
        <v>13.248429999999999</v>
      </c>
      <c r="J121" s="6"/>
    </row>
    <row r="122" spans="3:10" x14ac:dyDescent="0.25">
      <c r="C122" s="3">
        <v>120</v>
      </c>
      <c r="D122" t="s">
        <v>114</v>
      </c>
      <c r="E122" s="6">
        <v>65.089597999999995</v>
      </c>
      <c r="F122" s="6">
        <f>IF(_xlfn.XLOOKUP(D122,'NCTCOG Data from 2013 Update'!$C$3:$C$291,'NCTCOG Data from 2013 Update'!$E$3:$E$291, " ")=0, " ", _xlfn.XLOOKUP(D122,'NCTCOG Data from 2013 Update'!$C$3:$C$291,'NCTCOG Data from 2013 Update'!$E$3:$E$291, " "))</f>
        <v>81.943036000000006</v>
      </c>
      <c r="G122" s="6">
        <f>_xlfn.XLOOKUP(D122,'2055_URB'!$B$2:$B$290, '2055_URB'!$I$2:$I$290, " ")</f>
        <v>86.920432000000005</v>
      </c>
      <c r="H122" s="6">
        <f t="shared" si="2"/>
        <v>86.920432000000005</v>
      </c>
      <c r="I122" s="6">
        <f t="shared" si="3"/>
        <v>21.83083400000001</v>
      </c>
      <c r="J122" s="6"/>
    </row>
    <row r="123" spans="3:10" x14ac:dyDescent="0.25">
      <c r="C123" s="3">
        <v>121</v>
      </c>
      <c r="D123" t="s">
        <v>115</v>
      </c>
      <c r="E123" s="6">
        <v>28.007936999999998</v>
      </c>
      <c r="F123" s="6">
        <f>IF(_xlfn.XLOOKUP(D123,'NCTCOG Data from 2013 Update'!$C$3:$C$291,'NCTCOG Data from 2013 Update'!$E$3:$E$291, " ")=0, " ", _xlfn.XLOOKUP(D123,'NCTCOG Data from 2013 Update'!$C$3:$C$291,'NCTCOG Data from 2013 Update'!$E$3:$E$291, " "))</f>
        <v>43.371868999999997</v>
      </c>
      <c r="G123" s="6">
        <f>_xlfn.XLOOKUP(D123,'2055_URB'!$B$2:$B$290, '2055_URB'!$I$2:$I$290, " ")</f>
        <v>27.840575999999999</v>
      </c>
      <c r="H123" s="6">
        <f t="shared" si="2"/>
        <v>43.371868999999997</v>
      </c>
      <c r="I123" s="6">
        <f t="shared" si="3"/>
        <v>15.363931999999998</v>
      </c>
      <c r="J123" s="6"/>
    </row>
    <row r="124" spans="3:10" x14ac:dyDescent="0.25">
      <c r="C124" s="3">
        <v>122</v>
      </c>
      <c r="D124" t="s">
        <v>116</v>
      </c>
      <c r="E124" s="6">
        <v>28.460460000000001</v>
      </c>
      <c r="F124" s="6">
        <f>IF(_xlfn.XLOOKUP(D124,'NCTCOG Data from 2013 Update'!$C$3:$C$291,'NCTCOG Data from 2013 Update'!$E$3:$E$291, " ")=0, " ", _xlfn.XLOOKUP(D124,'NCTCOG Data from 2013 Update'!$C$3:$C$291,'NCTCOG Data from 2013 Update'!$E$3:$E$291, " "))</f>
        <v>32.329185000000003</v>
      </c>
      <c r="G124" s="6">
        <f>_xlfn.XLOOKUP(D124,'2055_URB'!$B$2:$B$290, '2055_URB'!$I$2:$I$290, " ")</f>
        <v>27.4145915</v>
      </c>
      <c r="H124" s="6">
        <f t="shared" si="2"/>
        <v>32.329185000000003</v>
      </c>
      <c r="I124" s="6">
        <f t="shared" si="3"/>
        <v>3.8687250000000013</v>
      </c>
      <c r="J124" s="6"/>
    </row>
    <row r="125" spans="3:10" x14ac:dyDescent="0.25">
      <c r="C125" s="3">
        <v>123</v>
      </c>
      <c r="D125" t="s">
        <v>117</v>
      </c>
      <c r="E125" s="6">
        <v>37.624417000000001</v>
      </c>
      <c r="F125" s="6">
        <f>IF(_xlfn.XLOOKUP(D125,'NCTCOG Data from 2013 Update'!$C$3:$C$291,'NCTCOG Data from 2013 Update'!$E$3:$E$291, " ")=0, " ", _xlfn.XLOOKUP(D125,'NCTCOG Data from 2013 Update'!$C$3:$C$291,'NCTCOG Data from 2013 Update'!$E$3:$E$291, " "))</f>
        <v>85.249947000000006</v>
      </c>
      <c r="G125" s="6">
        <f>_xlfn.XLOOKUP(D125,'2055_URB'!$B$2:$B$290, '2055_URB'!$I$2:$I$290, " ")</f>
        <v>68.278632000000002</v>
      </c>
      <c r="H125" s="6">
        <f t="shared" si="2"/>
        <v>85.249947000000006</v>
      </c>
      <c r="I125" s="6">
        <f t="shared" si="3"/>
        <v>47.625530000000005</v>
      </c>
      <c r="J125" s="6"/>
    </row>
    <row r="126" spans="3:10" x14ac:dyDescent="0.25">
      <c r="C126" s="3">
        <v>124</v>
      </c>
      <c r="D126" t="s">
        <v>118</v>
      </c>
      <c r="E126" s="6">
        <v>26.502396000000001</v>
      </c>
      <c r="F126" s="6">
        <f>IF(_xlfn.XLOOKUP(D126,'NCTCOG Data from 2013 Update'!$C$3:$C$291,'NCTCOG Data from 2013 Update'!$E$3:$E$291, " ")=0, " ", _xlfn.XLOOKUP(D126,'NCTCOG Data from 2013 Update'!$C$3:$C$291,'NCTCOG Data from 2013 Update'!$E$3:$E$291, " "))</f>
        <v>79.804811000000001</v>
      </c>
      <c r="G126" s="6">
        <f>_xlfn.XLOOKUP(D126,'2055_URB'!$B$2:$B$290, '2055_URB'!$I$2:$I$290, " ")</f>
        <v>57.508287499999994</v>
      </c>
      <c r="H126" s="6">
        <f t="shared" si="2"/>
        <v>79.804811000000001</v>
      </c>
      <c r="I126" s="6">
        <f t="shared" si="3"/>
        <v>53.302414999999996</v>
      </c>
      <c r="J126" s="6"/>
    </row>
    <row r="127" spans="3:10" x14ac:dyDescent="0.25">
      <c r="C127" s="3">
        <v>125</v>
      </c>
      <c r="D127" t="s">
        <v>119</v>
      </c>
      <c r="E127" s="6">
        <v>52.562989999999999</v>
      </c>
      <c r="F127" s="6">
        <f>IF(_xlfn.XLOOKUP(D127,'NCTCOG Data from 2013 Update'!$C$3:$C$291,'NCTCOG Data from 2013 Update'!$E$3:$E$291, " ")=0, " ", _xlfn.XLOOKUP(D127,'NCTCOG Data from 2013 Update'!$C$3:$C$291,'NCTCOG Data from 2013 Update'!$E$3:$E$291, " "))</f>
        <v>71.130861999999993</v>
      </c>
      <c r="G127" s="6">
        <f>_xlfn.XLOOKUP(D127,'2055_URB'!$B$2:$B$290, '2055_URB'!$I$2:$I$290, " ")</f>
        <v>73.741581999999994</v>
      </c>
      <c r="H127" s="6">
        <f t="shared" si="2"/>
        <v>73.741581999999994</v>
      </c>
      <c r="I127" s="6">
        <f t="shared" si="3"/>
        <v>21.178591999999995</v>
      </c>
      <c r="J127" s="6"/>
    </row>
    <row r="128" spans="3:10" x14ac:dyDescent="0.25">
      <c r="C128" s="3">
        <v>126</v>
      </c>
      <c r="D128" t="s">
        <v>120</v>
      </c>
      <c r="E128" s="28">
        <v>6</v>
      </c>
      <c r="F128" s="6" t="str">
        <f>IF(_xlfn.XLOOKUP(D128,'NCTCOG Data from 2013 Update'!$C$3:$C$291,'NCTCOG Data from 2013 Update'!$E$3:$E$291, " ")=0, " ", _xlfn.XLOOKUP(D128,'NCTCOG Data from 2013 Update'!$C$3:$C$291,'NCTCOG Data from 2013 Update'!$E$3:$E$291, " "))</f>
        <v xml:space="preserve"> </v>
      </c>
      <c r="G128" s="6">
        <f>_xlfn.XLOOKUP(D128,'2055_URB'!$B$2:$B$290, '2055_URB'!$I$2:$I$290, " ")</f>
        <v>9.5836590000000008</v>
      </c>
      <c r="H128" s="6">
        <f t="shared" si="2"/>
        <v>9.5836590000000008</v>
      </c>
      <c r="I128" s="6">
        <f t="shared" si="3"/>
        <v>3.5836590000000008</v>
      </c>
      <c r="J128" s="6"/>
    </row>
    <row r="129" spans="3:10" x14ac:dyDescent="0.25">
      <c r="C129" s="3">
        <v>127</v>
      </c>
      <c r="D129" t="s">
        <v>121</v>
      </c>
      <c r="E129" s="6">
        <v>21.550663</v>
      </c>
      <c r="F129" s="6">
        <f>IF(_xlfn.XLOOKUP(D129,'NCTCOG Data from 2013 Update'!$C$3:$C$291,'NCTCOG Data from 2013 Update'!$E$3:$E$291, " ")=0, " ", _xlfn.XLOOKUP(D129,'NCTCOG Data from 2013 Update'!$C$3:$C$291,'NCTCOG Data from 2013 Update'!$E$3:$E$291, " "))</f>
        <v>30.456174000000001</v>
      </c>
      <c r="G129" s="6">
        <f>_xlfn.XLOOKUP(D129,'2055_URB'!$B$2:$B$290, '2055_URB'!$I$2:$I$290, " ")</f>
        <v>23.212820999999998</v>
      </c>
      <c r="H129" s="6">
        <f t="shared" si="2"/>
        <v>30.456174000000001</v>
      </c>
      <c r="I129" s="6">
        <f t="shared" si="3"/>
        <v>8.9055110000000006</v>
      </c>
      <c r="J129" s="6"/>
    </row>
    <row r="130" spans="3:10" x14ac:dyDescent="0.25">
      <c r="C130" s="3">
        <v>128</v>
      </c>
      <c r="D130" t="s">
        <v>122</v>
      </c>
      <c r="E130" s="6">
        <v>18.805754</v>
      </c>
      <c r="F130" s="6">
        <f>IF(_xlfn.XLOOKUP(D130,'NCTCOG Data from 2013 Update'!$C$3:$C$291,'NCTCOG Data from 2013 Update'!$E$3:$E$291, " ")=0, " ", _xlfn.XLOOKUP(D130,'NCTCOG Data from 2013 Update'!$C$3:$C$291,'NCTCOG Data from 2013 Update'!$E$3:$E$291, " "))</f>
        <v>26.231597000000001</v>
      </c>
      <c r="G130" s="6">
        <f>_xlfn.XLOOKUP(D130,'2055_URB'!$B$2:$B$290, '2055_URB'!$I$2:$I$290, " ")</f>
        <v>23.188235500000001</v>
      </c>
      <c r="H130" s="6">
        <f t="shared" si="2"/>
        <v>26.231597000000001</v>
      </c>
      <c r="I130" s="6">
        <f t="shared" si="3"/>
        <v>7.4258430000000004</v>
      </c>
      <c r="J130" s="6"/>
    </row>
    <row r="131" spans="3:10" x14ac:dyDescent="0.25">
      <c r="C131" s="3">
        <v>129</v>
      </c>
      <c r="D131" t="s">
        <v>123</v>
      </c>
      <c r="E131" s="6">
        <v>14.115807999999999</v>
      </c>
      <c r="F131" s="6">
        <f>IF(_xlfn.XLOOKUP(D131,'NCTCOG Data from 2013 Update'!$C$3:$C$291,'NCTCOG Data from 2013 Update'!$E$3:$E$291, " ")=0, " ", _xlfn.XLOOKUP(D131,'NCTCOG Data from 2013 Update'!$C$3:$C$291,'NCTCOG Data from 2013 Update'!$E$3:$E$291, " "))</f>
        <v>27.590968</v>
      </c>
      <c r="G131" s="6">
        <f>_xlfn.XLOOKUP(D131,'2055_URB'!$B$2:$B$290, '2055_URB'!$I$2:$I$290, " ")</f>
        <v>22.7282735</v>
      </c>
      <c r="H131" s="6">
        <f t="shared" si="2"/>
        <v>27.590968</v>
      </c>
      <c r="I131" s="6">
        <f t="shared" si="3"/>
        <v>13.475160000000001</v>
      </c>
      <c r="J131" s="6"/>
    </row>
    <row r="132" spans="3:10" x14ac:dyDescent="0.25">
      <c r="C132" s="3">
        <v>130</v>
      </c>
      <c r="D132" t="s">
        <v>124</v>
      </c>
      <c r="E132" s="6">
        <v>31.636282000000001</v>
      </c>
      <c r="F132" s="6">
        <f>IF(_xlfn.XLOOKUP(D132,'NCTCOG Data from 2013 Update'!$C$3:$C$291,'NCTCOG Data from 2013 Update'!$E$3:$E$291, " ")=0, " ", _xlfn.XLOOKUP(D132,'NCTCOG Data from 2013 Update'!$C$3:$C$291,'NCTCOG Data from 2013 Update'!$E$3:$E$291, " "))</f>
        <v>37.111319000000002</v>
      </c>
      <c r="G132" s="6">
        <f>_xlfn.XLOOKUP(D132,'2055_URB'!$B$2:$B$290, '2055_URB'!$I$2:$I$290, " ")</f>
        <v>26.9194855</v>
      </c>
      <c r="H132" s="6">
        <f t="shared" ref="H132:H195" si="4">MAX(E132:G132)</f>
        <v>37.111319000000002</v>
      </c>
      <c r="I132" s="6">
        <f t="shared" ref="I132:I195" si="5">H132-E132</f>
        <v>5.4750370000000004</v>
      </c>
      <c r="J132" s="6"/>
    </row>
    <row r="133" spans="3:10" x14ac:dyDescent="0.25">
      <c r="C133" s="3">
        <v>131</v>
      </c>
      <c r="D133" t="s">
        <v>125</v>
      </c>
      <c r="E133" s="6">
        <v>16.773937</v>
      </c>
      <c r="F133" s="6">
        <f>IF(_xlfn.XLOOKUP(D133,'NCTCOG Data from 2013 Update'!$C$3:$C$291,'NCTCOG Data from 2013 Update'!$E$3:$E$291, " ")=0, " ", _xlfn.XLOOKUP(D133,'NCTCOG Data from 2013 Update'!$C$3:$C$291,'NCTCOG Data from 2013 Update'!$E$3:$E$291, " "))</f>
        <v>25.640053000000002</v>
      </c>
      <c r="G133" s="6">
        <f>_xlfn.XLOOKUP(D133,'2055_URB'!$B$2:$B$290, '2055_URB'!$I$2:$I$290, " ")</f>
        <v>51.791134499999998</v>
      </c>
      <c r="H133" s="6">
        <f t="shared" si="4"/>
        <v>51.791134499999998</v>
      </c>
      <c r="I133" s="6">
        <f t="shared" si="5"/>
        <v>35.017197499999995</v>
      </c>
      <c r="J133" s="6"/>
    </row>
    <row r="134" spans="3:10" x14ac:dyDescent="0.25">
      <c r="C134" s="3">
        <v>132</v>
      </c>
      <c r="D134" t="s">
        <v>126</v>
      </c>
      <c r="E134" s="6">
        <v>27.280944999999999</v>
      </c>
      <c r="F134" s="6">
        <f>IF(_xlfn.XLOOKUP(D134,'NCTCOG Data from 2013 Update'!$C$3:$C$291,'NCTCOG Data from 2013 Update'!$E$3:$E$291, " ")=0, " ", _xlfn.XLOOKUP(D134,'NCTCOG Data from 2013 Update'!$C$3:$C$291,'NCTCOG Data from 2013 Update'!$E$3:$E$291, " "))</f>
        <v>63.879995000000001</v>
      </c>
      <c r="G134" s="6">
        <f>_xlfn.XLOOKUP(D134,'2055_URB'!$B$2:$B$290, '2055_URB'!$I$2:$I$290, " ")</f>
        <v>58.2586175</v>
      </c>
      <c r="H134" s="6">
        <f t="shared" si="4"/>
        <v>63.879995000000001</v>
      </c>
      <c r="I134" s="6">
        <f t="shared" si="5"/>
        <v>36.599050000000005</v>
      </c>
      <c r="J134" s="6"/>
    </row>
    <row r="135" spans="3:10" x14ac:dyDescent="0.25">
      <c r="C135" s="3">
        <v>133</v>
      </c>
      <c r="D135" t="s">
        <v>127</v>
      </c>
      <c r="E135" s="6">
        <v>38.621313999999998</v>
      </c>
      <c r="F135" s="6">
        <f>IF(_xlfn.XLOOKUP(D135,'NCTCOG Data from 2013 Update'!$C$3:$C$291,'NCTCOG Data from 2013 Update'!$E$3:$E$291, " ")=0, " ", _xlfn.XLOOKUP(D135,'NCTCOG Data from 2013 Update'!$C$3:$C$291,'NCTCOG Data from 2013 Update'!$E$3:$E$291, " "))</f>
        <v>67.600384000000005</v>
      </c>
      <c r="G135" s="6">
        <f>_xlfn.XLOOKUP(D135,'2055_URB'!$B$2:$B$290, '2055_URB'!$I$2:$I$290, " ")</f>
        <v>70.331319500000006</v>
      </c>
      <c r="H135" s="6">
        <f t="shared" si="4"/>
        <v>70.331319500000006</v>
      </c>
      <c r="I135" s="6">
        <f t="shared" si="5"/>
        <v>31.710005500000008</v>
      </c>
      <c r="J135" s="6"/>
    </row>
    <row r="136" spans="3:10" x14ac:dyDescent="0.25">
      <c r="C136" s="3">
        <v>134</v>
      </c>
      <c r="D136" t="s">
        <v>128</v>
      </c>
      <c r="E136" s="6">
        <v>58.238573000000002</v>
      </c>
      <c r="F136" s="6">
        <f>IF(_xlfn.XLOOKUP(D136,'NCTCOG Data from 2013 Update'!$C$3:$C$291,'NCTCOG Data from 2013 Update'!$E$3:$E$291, " ")=0, " ", _xlfn.XLOOKUP(D136,'NCTCOG Data from 2013 Update'!$C$3:$C$291,'NCTCOG Data from 2013 Update'!$E$3:$E$291, " "))</f>
        <v>66.634293</v>
      </c>
      <c r="G136" s="6">
        <f>_xlfn.XLOOKUP(D136,'2055_URB'!$B$2:$B$290, '2055_URB'!$I$2:$I$290, " ")</f>
        <v>76.465393000000006</v>
      </c>
      <c r="H136" s="6">
        <f t="shared" si="4"/>
        <v>76.465393000000006</v>
      </c>
      <c r="I136" s="6">
        <f t="shared" si="5"/>
        <v>18.226820000000004</v>
      </c>
      <c r="J136" s="6"/>
    </row>
    <row r="137" spans="3:10" x14ac:dyDescent="0.25">
      <c r="C137" s="3">
        <v>135</v>
      </c>
      <c r="D137" t="s">
        <v>129</v>
      </c>
      <c r="E137" s="6">
        <v>57.423065999999999</v>
      </c>
      <c r="F137" s="6">
        <f>IF(_xlfn.XLOOKUP(D137,'NCTCOG Data from 2013 Update'!$C$3:$C$291,'NCTCOG Data from 2013 Update'!$E$3:$E$291, " ")=0, " ", _xlfn.XLOOKUP(D137,'NCTCOG Data from 2013 Update'!$C$3:$C$291,'NCTCOG Data from 2013 Update'!$E$3:$E$291, " "))</f>
        <v>64.482136999999994</v>
      </c>
      <c r="G137" s="6">
        <f>_xlfn.XLOOKUP(D137,'2055_URB'!$B$2:$B$290, '2055_URB'!$I$2:$I$290, " ")</f>
        <v>74.589540499999998</v>
      </c>
      <c r="H137" s="6">
        <f t="shared" si="4"/>
        <v>74.589540499999998</v>
      </c>
      <c r="I137" s="6">
        <f t="shared" si="5"/>
        <v>17.1664745</v>
      </c>
      <c r="J137" s="6"/>
    </row>
    <row r="138" spans="3:10" x14ac:dyDescent="0.25">
      <c r="C138" s="3">
        <v>136</v>
      </c>
      <c r="D138" t="s">
        <v>130</v>
      </c>
      <c r="E138" s="6">
        <v>20.732294</v>
      </c>
      <c r="F138" s="6">
        <f>IF(_xlfn.XLOOKUP(D138,'NCTCOG Data from 2013 Update'!$C$3:$C$291,'NCTCOG Data from 2013 Update'!$E$3:$E$291, " ")=0, " ", _xlfn.XLOOKUP(D138,'NCTCOG Data from 2013 Update'!$C$3:$C$291,'NCTCOG Data from 2013 Update'!$E$3:$E$291, " "))</f>
        <v>39.249195</v>
      </c>
      <c r="G138" s="6">
        <f>_xlfn.XLOOKUP(D138,'2055_URB'!$B$2:$B$290, '2055_URB'!$I$2:$I$290, " ")</f>
        <v>40.376245500000003</v>
      </c>
      <c r="H138" s="6">
        <f t="shared" si="4"/>
        <v>40.376245500000003</v>
      </c>
      <c r="I138" s="6">
        <f t="shared" si="5"/>
        <v>19.643951500000004</v>
      </c>
      <c r="J138" s="6"/>
    </row>
    <row r="139" spans="3:10" x14ac:dyDescent="0.25">
      <c r="C139" s="3">
        <v>137</v>
      </c>
      <c r="D139" t="s">
        <v>131</v>
      </c>
      <c r="E139" s="6">
        <v>18.661097000000002</v>
      </c>
      <c r="F139" s="6">
        <f>IF(_xlfn.XLOOKUP(D139,'NCTCOG Data from 2013 Update'!$C$3:$C$291,'NCTCOG Data from 2013 Update'!$E$3:$E$291, " ")=0, " ", _xlfn.XLOOKUP(D139,'NCTCOG Data from 2013 Update'!$C$3:$C$291,'NCTCOG Data from 2013 Update'!$E$3:$E$291, " "))</f>
        <v>26.187684999999998</v>
      </c>
      <c r="G139" s="6">
        <f>_xlfn.XLOOKUP(D139,'2055_URB'!$B$2:$B$290, '2055_URB'!$I$2:$I$290, " ")</f>
        <v>41.845556999999999</v>
      </c>
      <c r="H139" s="6">
        <f t="shared" si="4"/>
        <v>41.845556999999999</v>
      </c>
      <c r="I139" s="6">
        <f t="shared" si="5"/>
        <v>23.184459999999998</v>
      </c>
      <c r="J139" s="6"/>
    </row>
    <row r="140" spans="3:10" x14ac:dyDescent="0.25">
      <c r="C140" s="3">
        <v>138</v>
      </c>
      <c r="D140" t="s">
        <v>132</v>
      </c>
      <c r="E140" s="6">
        <v>22.418617999999999</v>
      </c>
      <c r="F140" s="6">
        <f>IF(_xlfn.XLOOKUP(D140,'NCTCOG Data from 2013 Update'!$C$3:$C$291,'NCTCOG Data from 2013 Update'!$E$3:$E$291, " ")=0, " ", _xlfn.XLOOKUP(D140,'NCTCOG Data from 2013 Update'!$C$3:$C$291,'NCTCOG Data from 2013 Update'!$E$3:$E$291, " "))</f>
        <v>22.226405</v>
      </c>
      <c r="G140" s="6">
        <f>_xlfn.XLOOKUP(D140,'2055_URB'!$B$2:$B$290, '2055_URB'!$I$2:$I$290, " ")</f>
        <v>31.007922999999998</v>
      </c>
      <c r="H140" s="6">
        <f t="shared" si="4"/>
        <v>31.007922999999998</v>
      </c>
      <c r="I140" s="6">
        <f t="shared" si="5"/>
        <v>8.5893049999999995</v>
      </c>
      <c r="J140" s="6"/>
    </row>
    <row r="141" spans="3:10" x14ac:dyDescent="0.25">
      <c r="C141" s="3">
        <v>139</v>
      </c>
      <c r="D141" t="s">
        <v>133</v>
      </c>
      <c r="E141" s="6">
        <v>66.537274999999994</v>
      </c>
      <c r="F141" s="6">
        <f>IF(_xlfn.XLOOKUP(D141,'NCTCOG Data from 2013 Update'!$C$3:$C$291,'NCTCOG Data from 2013 Update'!$E$3:$E$291, " ")=0, " ", _xlfn.XLOOKUP(D141,'NCTCOG Data from 2013 Update'!$C$3:$C$291,'NCTCOG Data from 2013 Update'!$E$3:$E$291, " "))</f>
        <v>78.377364</v>
      </c>
      <c r="G141" s="6">
        <f>_xlfn.XLOOKUP(D141,'2055_URB'!$B$2:$B$290, '2055_URB'!$I$2:$I$290, " ")</f>
        <v>85.259006999999997</v>
      </c>
      <c r="H141" s="6">
        <f t="shared" si="4"/>
        <v>85.259006999999997</v>
      </c>
      <c r="I141" s="6">
        <f t="shared" si="5"/>
        <v>18.721732000000003</v>
      </c>
      <c r="J141" s="6"/>
    </row>
    <row r="142" spans="3:10" x14ac:dyDescent="0.25">
      <c r="C142" s="3">
        <v>140</v>
      </c>
      <c r="D142" t="s">
        <v>134</v>
      </c>
      <c r="E142" s="6">
        <v>30.976590999999999</v>
      </c>
      <c r="F142" s="6">
        <f>IF(_xlfn.XLOOKUP(D142,'NCTCOG Data from 2013 Update'!$C$3:$C$291,'NCTCOG Data from 2013 Update'!$E$3:$E$291, " ")=0, " ", _xlfn.XLOOKUP(D142,'NCTCOG Data from 2013 Update'!$C$3:$C$291,'NCTCOG Data from 2013 Update'!$E$3:$E$291, " "))</f>
        <v>30.297720000000002</v>
      </c>
      <c r="G142" s="6">
        <f>_xlfn.XLOOKUP(D142,'2055_URB'!$B$2:$B$290, '2055_URB'!$I$2:$I$290, " ")</f>
        <v>51.868221499999997</v>
      </c>
      <c r="H142" s="6">
        <f t="shared" si="4"/>
        <v>51.868221499999997</v>
      </c>
      <c r="I142" s="6">
        <f t="shared" si="5"/>
        <v>20.891630499999998</v>
      </c>
      <c r="J142" s="6"/>
    </row>
    <row r="143" spans="3:10" x14ac:dyDescent="0.25">
      <c r="C143" s="3">
        <v>141</v>
      </c>
      <c r="D143" t="s">
        <v>135</v>
      </c>
      <c r="E143" s="6">
        <v>8.2520240000000005</v>
      </c>
      <c r="F143" s="6" t="str">
        <f>IF(_xlfn.XLOOKUP(D143,'NCTCOG Data from 2013 Update'!$C$3:$C$291,'NCTCOG Data from 2013 Update'!$E$3:$E$291, " ")=0, " ", _xlfn.XLOOKUP(D143,'NCTCOG Data from 2013 Update'!$C$3:$C$291,'NCTCOG Data from 2013 Update'!$E$3:$E$291, " "))</f>
        <v xml:space="preserve"> </v>
      </c>
      <c r="G143" s="6">
        <f>_xlfn.XLOOKUP(D143,'2055_URB'!$B$2:$B$290, '2055_URB'!$I$2:$I$290, " ")</f>
        <v>48.284997000000004</v>
      </c>
      <c r="H143" s="6">
        <f t="shared" si="4"/>
        <v>48.284997000000004</v>
      </c>
      <c r="I143" s="6">
        <f t="shared" si="5"/>
        <v>40.032973000000005</v>
      </c>
      <c r="J143" s="6"/>
    </row>
    <row r="144" spans="3:10" x14ac:dyDescent="0.25">
      <c r="C144" s="3">
        <v>142</v>
      </c>
      <c r="D144" t="s">
        <v>136</v>
      </c>
      <c r="E144" s="6">
        <v>10.405359000000001</v>
      </c>
      <c r="F144" s="6" t="str">
        <f>IF(_xlfn.XLOOKUP(D144,'NCTCOG Data from 2013 Update'!$C$3:$C$291,'NCTCOG Data from 2013 Update'!$E$3:$E$291, " ")=0, " ", _xlfn.XLOOKUP(D144,'NCTCOG Data from 2013 Update'!$C$3:$C$291,'NCTCOG Data from 2013 Update'!$E$3:$E$291, " "))</f>
        <v xml:space="preserve"> </v>
      </c>
      <c r="G144" s="6">
        <f>_xlfn.XLOOKUP(D144,'2055_URB'!$B$2:$B$290, '2055_URB'!$I$2:$I$290, " ")</f>
        <v>18.0798585</v>
      </c>
      <c r="H144" s="6">
        <f t="shared" si="4"/>
        <v>18.0798585</v>
      </c>
      <c r="I144" s="6">
        <f t="shared" si="5"/>
        <v>7.6744994999999996</v>
      </c>
      <c r="J144" s="6"/>
    </row>
    <row r="145" spans="3:10" x14ac:dyDescent="0.25">
      <c r="C145" s="3">
        <v>143</v>
      </c>
      <c r="D145" t="s">
        <v>137</v>
      </c>
      <c r="E145" s="6">
        <v>40.212629</v>
      </c>
      <c r="F145" s="6">
        <f>IF(_xlfn.XLOOKUP(D145,'NCTCOG Data from 2013 Update'!$C$3:$C$291,'NCTCOG Data from 2013 Update'!$E$3:$E$291, " ")=0, " ", _xlfn.XLOOKUP(D145,'NCTCOG Data from 2013 Update'!$C$3:$C$291,'NCTCOG Data from 2013 Update'!$E$3:$E$291, " "))</f>
        <v>63.009072000000003</v>
      </c>
      <c r="G145" s="6">
        <f>_xlfn.XLOOKUP(D145,'2055_URB'!$B$2:$B$290, '2055_URB'!$I$2:$I$290, " ")</f>
        <v>71.82116400000001</v>
      </c>
      <c r="H145" s="6">
        <f t="shared" si="4"/>
        <v>71.82116400000001</v>
      </c>
      <c r="I145" s="6">
        <f t="shared" si="5"/>
        <v>31.60853500000001</v>
      </c>
      <c r="J145" s="6"/>
    </row>
    <row r="146" spans="3:10" x14ac:dyDescent="0.25">
      <c r="C146" s="3">
        <v>144</v>
      </c>
      <c r="D146" t="s">
        <v>138</v>
      </c>
      <c r="E146" s="6">
        <v>62.263196999999998</v>
      </c>
      <c r="F146" s="6">
        <f>IF(_xlfn.XLOOKUP(D146,'NCTCOG Data from 2013 Update'!$C$3:$C$291,'NCTCOG Data from 2013 Update'!$E$3:$E$291, " ")=0, " ", _xlfn.XLOOKUP(D146,'NCTCOG Data from 2013 Update'!$C$3:$C$291,'NCTCOG Data from 2013 Update'!$E$3:$E$291, " "))</f>
        <v>76.295646000000005</v>
      </c>
      <c r="G146" s="6">
        <f>_xlfn.XLOOKUP(D146,'2055_URB'!$B$2:$B$290, '2055_URB'!$I$2:$I$290, " ")</f>
        <v>65.553823999999992</v>
      </c>
      <c r="H146" s="6">
        <f t="shared" si="4"/>
        <v>76.295646000000005</v>
      </c>
      <c r="I146" s="6">
        <f t="shared" si="5"/>
        <v>14.032449000000007</v>
      </c>
      <c r="J146" s="6"/>
    </row>
    <row r="147" spans="3:10" x14ac:dyDescent="0.25">
      <c r="C147" s="3">
        <v>145</v>
      </c>
      <c r="D147" t="s">
        <v>139</v>
      </c>
      <c r="E147" s="6">
        <v>44.216988999999998</v>
      </c>
      <c r="F147" s="6">
        <f>IF(_xlfn.XLOOKUP(D147,'NCTCOG Data from 2013 Update'!$C$3:$C$291,'NCTCOG Data from 2013 Update'!$E$3:$E$291, " ")=0, " ", _xlfn.XLOOKUP(D147,'NCTCOG Data from 2013 Update'!$C$3:$C$291,'NCTCOG Data from 2013 Update'!$E$3:$E$291, " "))</f>
        <v>56.022987999999998</v>
      </c>
      <c r="G147" s="6">
        <f>_xlfn.XLOOKUP(D147,'2055_URB'!$B$2:$B$290, '2055_URB'!$I$2:$I$290, " ")</f>
        <v>55.914333999999997</v>
      </c>
      <c r="H147" s="6">
        <f t="shared" si="4"/>
        <v>56.022987999999998</v>
      </c>
      <c r="I147" s="6">
        <f t="shared" si="5"/>
        <v>11.805999</v>
      </c>
      <c r="J147" s="6"/>
    </row>
    <row r="148" spans="3:10" x14ac:dyDescent="0.25">
      <c r="C148" s="3">
        <v>146</v>
      </c>
      <c r="D148" t="s">
        <v>140</v>
      </c>
      <c r="E148" s="6">
        <v>58.924709</v>
      </c>
      <c r="F148" s="6">
        <f>IF(_xlfn.XLOOKUP(D148,'NCTCOG Data from 2013 Update'!$C$3:$C$291,'NCTCOG Data from 2013 Update'!$E$3:$E$291, " ")=0, " ", _xlfn.XLOOKUP(D148,'NCTCOG Data from 2013 Update'!$C$3:$C$291,'NCTCOG Data from 2013 Update'!$E$3:$E$291, " "))</f>
        <v>73.594010999999995</v>
      </c>
      <c r="G148" s="6">
        <f>_xlfn.XLOOKUP(D148,'2055_URB'!$B$2:$B$290, '2055_URB'!$I$2:$I$290, " ")</f>
        <v>72.111804500000005</v>
      </c>
      <c r="H148" s="6">
        <f t="shared" si="4"/>
        <v>73.594010999999995</v>
      </c>
      <c r="I148" s="6">
        <f t="shared" si="5"/>
        <v>14.669301999999995</v>
      </c>
      <c r="J148" s="6"/>
    </row>
    <row r="149" spans="3:10" x14ac:dyDescent="0.25">
      <c r="C149" s="3">
        <v>147</v>
      </c>
      <c r="D149" t="s">
        <v>141</v>
      </c>
      <c r="E149" s="6">
        <v>55.242311000000001</v>
      </c>
      <c r="F149" s="6">
        <f>IF(_xlfn.XLOOKUP(D149,'NCTCOG Data from 2013 Update'!$C$3:$C$291,'NCTCOG Data from 2013 Update'!$E$3:$E$291, " ")=0, " ", _xlfn.XLOOKUP(D149,'NCTCOG Data from 2013 Update'!$C$3:$C$291,'NCTCOG Data from 2013 Update'!$E$3:$E$291, " "))</f>
        <v>72.505894999999995</v>
      </c>
      <c r="G149" s="6">
        <f>_xlfn.XLOOKUP(D149,'2055_URB'!$B$2:$B$290, '2055_URB'!$I$2:$I$290, " ")</f>
        <v>79.958020000000005</v>
      </c>
      <c r="H149" s="6">
        <f t="shared" si="4"/>
        <v>79.958020000000005</v>
      </c>
      <c r="I149" s="6">
        <f t="shared" si="5"/>
        <v>24.715709000000004</v>
      </c>
      <c r="J149" s="6"/>
    </row>
    <row r="150" spans="3:10" x14ac:dyDescent="0.25">
      <c r="C150" s="3">
        <v>148</v>
      </c>
      <c r="D150" t="s">
        <v>142</v>
      </c>
      <c r="E150" s="6">
        <v>63.071043000000003</v>
      </c>
      <c r="F150" s="6">
        <f>IF(_xlfn.XLOOKUP(D150,'NCTCOG Data from 2013 Update'!$C$3:$C$291,'NCTCOG Data from 2013 Update'!$E$3:$E$291, " ")=0, " ", _xlfn.XLOOKUP(D150,'NCTCOG Data from 2013 Update'!$C$3:$C$291,'NCTCOG Data from 2013 Update'!$E$3:$E$291, " "))</f>
        <v>68.220826000000002</v>
      </c>
      <c r="G150" s="6">
        <f>_xlfn.XLOOKUP(D150,'2055_URB'!$B$2:$B$290, '2055_URB'!$I$2:$I$290, " ")</f>
        <v>81.148088999999999</v>
      </c>
      <c r="H150" s="6">
        <f t="shared" si="4"/>
        <v>81.148088999999999</v>
      </c>
      <c r="I150" s="6">
        <f t="shared" si="5"/>
        <v>18.077045999999996</v>
      </c>
      <c r="J150" s="6"/>
    </row>
    <row r="151" spans="3:10" x14ac:dyDescent="0.25">
      <c r="C151" s="3">
        <v>149</v>
      </c>
      <c r="D151" t="s">
        <v>143</v>
      </c>
      <c r="E151" s="6">
        <v>38.369484</v>
      </c>
      <c r="F151" s="6">
        <f>IF(_xlfn.XLOOKUP(D151,'NCTCOG Data from 2013 Update'!$C$3:$C$291,'NCTCOG Data from 2013 Update'!$E$3:$E$291, " ")=0, " ", _xlfn.XLOOKUP(D151,'NCTCOG Data from 2013 Update'!$C$3:$C$291,'NCTCOG Data from 2013 Update'!$E$3:$E$291, " "))</f>
        <v>50.539189</v>
      </c>
      <c r="G151" s="6">
        <f>_xlfn.XLOOKUP(D151,'2055_URB'!$B$2:$B$290, '2055_URB'!$I$2:$I$290, " ")</f>
        <v>44.977704500000002</v>
      </c>
      <c r="H151" s="6">
        <f t="shared" si="4"/>
        <v>50.539189</v>
      </c>
      <c r="I151" s="6">
        <f t="shared" si="5"/>
        <v>12.169705</v>
      </c>
      <c r="J151" s="6"/>
    </row>
    <row r="152" spans="3:10" x14ac:dyDescent="0.25">
      <c r="C152" s="3">
        <v>150</v>
      </c>
      <c r="D152" t="s">
        <v>144</v>
      </c>
      <c r="E152" s="6">
        <v>65.229941999999994</v>
      </c>
      <c r="F152" s="6">
        <f>IF(_xlfn.XLOOKUP(D152,'NCTCOG Data from 2013 Update'!$C$3:$C$291,'NCTCOG Data from 2013 Update'!$E$3:$E$291, " ")=0, " ", _xlfn.XLOOKUP(D152,'NCTCOG Data from 2013 Update'!$C$3:$C$291,'NCTCOG Data from 2013 Update'!$E$3:$E$291, " "))</f>
        <v>70.136290000000002</v>
      </c>
      <c r="G152" s="6">
        <f>_xlfn.XLOOKUP(D152,'2055_URB'!$B$2:$B$290, '2055_URB'!$I$2:$I$290, " ")</f>
        <v>82.402552999999997</v>
      </c>
      <c r="H152" s="6">
        <f t="shared" si="4"/>
        <v>82.402552999999997</v>
      </c>
      <c r="I152" s="6">
        <f t="shared" si="5"/>
        <v>17.172611000000003</v>
      </c>
      <c r="J152" s="6"/>
    </row>
    <row r="153" spans="3:10" x14ac:dyDescent="0.25">
      <c r="C153" s="3">
        <v>151</v>
      </c>
      <c r="D153" t="s">
        <v>145</v>
      </c>
      <c r="E153" s="6">
        <v>60.202432999999999</v>
      </c>
      <c r="F153" s="6">
        <f>IF(_xlfn.XLOOKUP(D153,'NCTCOG Data from 2013 Update'!$C$3:$C$291,'NCTCOG Data from 2013 Update'!$E$3:$E$291, " ")=0, " ", _xlfn.XLOOKUP(D153,'NCTCOG Data from 2013 Update'!$C$3:$C$291,'NCTCOG Data from 2013 Update'!$E$3:$E$291, " "))</f>
        <v>63.540087</v>
      </c>
      <c r="G153" s="6">
        <f>_xlfn.XLOOKUP(D153,'2055_URB'!$B$2:$B$290, '2055_URB'!$I$2:$I$290, " ")</f>
        <v>78.255481000000003</v>
      </c>
      <c r="H153" s="6">
        <f t="shared" si="4"/>
        <v>78.255481000000003</v>
      </c>
      <c r="I153" s="6">
        <f t="shared" si="5"/>
        <v>18.053048000000004</v>
      </c>
      <c r="J153" s="6"/>
    </row>
    <row r="154" spans="3:10" x14ac:dyDescent="0.25">
      <c r="C154" s="3">
        <v>152</v>
      </c>
      <c r="D154" s="31" t="s">
        <v>150</v>
      </c>
      <c r="E154" s="6">
        <v>58.075229</v>
      </c>
      <c r="F154" s="6">
        <f>IF(_xlfn.XLOOKUP(D154,'NCTCOG Data from 2013 Update'!$C$3:$C$291,'NCTCOG Data from 2013 Update'!$E$3:$E$291, " ")=0, " ", _xlfn.XLOOKUP(D154,'NCTCOG Data from 2013 Update'!$C$3:$C$291,'NCTCOG Data from 2013 Update'!$E$3:$E$291, " "))</f>
        <v>78.111564999999999</v>
      </c>
      <c r="G154" s="6">
        <f>_xlfn.XLOOKUP(D154,'2055_URB'!$B$2:$B$290, '2055_URB'!$I$2:$I$290, " ")</f>
        <v>78.246351500000003</v>
      </c>
      <c r="H154" s="6">
        <f t="shared" si="4"/>
        <v>78.246351500000003</v>
      </c>
      <c r="I154" s="6">
        <f t="shared" si="5"/>
        <v>20.171122500000003</v>
      </c>
      <c r="J154" s="6"/>
    </row>
    <row r="155" spans="3:10" x14ac:dyDescent="0.25">
      <c r="C155" s="3">
        <v>153</v>
      </c>
      <c r="D155" s="31" t="s">
        <v>146</v>
      </c>
      <c r="E155" s="6">
        <v>1.6092960000000001</v>
      </c>
      <c r="F155" s="6" t="str">
        <f>IF(_xlfn.XLOOKUP(D155,'NCTCOG Data from 2013 Update'!$C$3:$C$291,'NCTCOG Data from 2013 Update'!$E$3:$E$291, " ")=0, " ", _xlfn.XLOOKUP(D155,'NCTCOG Data from 2013 Update'!$C$3:$C$291,'NCTCOG Data from 2013 Update'!$E$3:$E$291, " "))</f>
        <v xml:space="preserve"> </v>
      </c>
      <c r="G155" s="6">
        <f>_xlfn.XLOOKUP(D155,'2055_URB'!$B$2:$B$290, '2055_URB'!$I$2:$I$290, " ")</f>
        <v>3.7449789999999998</v>
      </c>
      <c r="H155" s="6">
        <f t="shared" si="4"/>
        <v>3.7449789999999998</v>
      </c>
      <c r="I155" s="6">
        <f t="shared" si="5"/>
        <v>2.1356829999999998</v>
      </c>
      <c r="J155" s="6"/>
    </row>
    <row r="156" spans="3:10" x14ac:dyDescent="0.25">
      <c r="C156" s="3">
        <v>154</v>
      </c>
      <c r="D156" s="31" t="s">
        <v>147</v>
      </c>
      <c r="E156" s="6">
        <v>10.050542</v>
      </c>
      <c r="F156" s="6">
        <f>IF(_xlfn.XLOOKUP(D156,'NCTCOG Data from 2013 Update'!$C$3:$C$291,'NCTCOG Data from 2013 Update'!$E$3:$E$291, " ")=0, " ", _xlfn.XLOOKUP(D156,'NCTCOG Data from 2013 Update'!$C$3:$C$291,'NCTCOG Data from 2013 Update'!$E$3:$E$291, " "))</f>
        <v>66.525223999999994</v>
      </c>
      <c r="G156" s="6">
        <f>_xlfn.XLOOKUP(D156,'2055_URB'!$B$2:$B$290, '2055_URB'!$I$2:$I$290, " ")</f>
        <v>15.977755</v>
      </c>
      <c r="H156" s="6">
        <f t="shared" si="4"/>
        <v>66.525223999999994</v>
      </c>
      <c r="I156" s="6">
        <f t="shared" si="5"/>
        <v>56.474681999999994</v>
      </c>
      <c r="J156" s="6"/>
    </row>
    <row r="157" spans="3:10" x14ac:dyDescent="0.25">
      <c r="C157" s="3">
        <v>155</v>
      </c>
      <c r="D157" s="31" t="s">
        <v>148</v>
      </c>
      <c r="E157" s="6">
        <v>19.906378</v>
      </c>
      <c r="F157" s="6">
        <f>IF(_xlfn.XLOOKUP(D157,'NCTCOG Data from 2013 Update'!$C$3:$C$291,'NCTCOG Data from 2013 Update'!$E$3:$E$291, " ")=0, " ", _xlfn.XLOOKUP(D157,'NCTCOG Data from 2013 Update'!$C$3:$C$291,'NCTCOG Data from 2013 Update'!$E$3:$E$291, " "))</f>
        <v>64.362854999999996</v>
      </c>
      <c r="G157" s="6">
        <f>_xlfn.XLOOKUP(D157,'2055_URB'!$B$2:$B$290, '2055_URB'!$I$2:$I$290, " ")</f>
        <v>20.379268</v>
      </c>
      <c r="H157" s="6">
        <f t="shared" si="4"/>
        <v>64.362854999999996</v>
      </c>
      <c r="I157" s="6">
        <f t="shared" si="5"/>
        <v>44.456476999999992</v>
      </c>
      <c r="J157" s="6"/>
    </row>
    <row r="158" spans="3:10" x14ac:dyDescent="0.25">
      <c r="C158" s="3">
        <v>156</v>
      </c>
      <c r="D158" s="31" t="s">
        <v>149</v>
      </c>
      <c r="E158" s="6">
        <v>14.047677</v>
      </c>
      <c r="F158" s="6">
        <f>IF(_xlfn.XLOOKUP(D158,'NCTCOG Data from 2013 Update'!$C$3:$C$291,'NCTCOG Data from 2013 Update'!$E$3:$E$291, " ")=0, " ", _xlfn.XLOOKUP(D158,'NCTCOG Data from 2013 Update'!$C$3:$C$291,'NCTCOG Data from 2013 Update'!$E$3:$E$291, " "))</f>
        <v>64.981650000000002</v>
      </c>
      <c r="G158" s="6">
        <f>_xlfn.XLOOKUP(D158,'2055_URB'!$B$2:$B$290, '2055_URB'!$I$2:$I$290, " ")</f>
        <v>2.194823</v>
      </c>
      <c r="H158" s="6">
        <f t="shared" si="4"/>
        <v>64.981650000000002</v>
      </c>
      <c r="I158" s="6">
        <f t="shared" si="5"/>
        <v>50.933973000000002</v>
      </c>
      <c r="J158" s="6"/>
    </row>
    <row r="159" spans="3:10" x14ac:dyDescent="0.25">
      <c r="C159" s="3">
        <v>157</v>
      </c>
      <c r="D159" t="s">
        <v>151</v>
      </c>
      <c r="E159" s="6">
        <v>3.4390520000000002</v>
      </c>
      <c r="F159" s="6" t="str">
        <f>IF(_xlfn.XLOOKUP(D159,'NCTCOG Data from 2013 Update'!$C$3:$C$291,'NCTCOG Data from 2013 Update'!$E$3:$E$291, " ")=0, " ", _xlfn.XLOOKUP(D159,'NCTCOG Data from 2013 Update'!$C$3:$C$291,'NCTCOG Data from 2013 Update'!$E$3:$E$291, " "))</f>
        <v xml:space="preserve"> </v>
      </c>
      <c r="G159" s="6">
        <f>_xlfn.XLOOKUP(D159,'2055_URB'!$B$2:$B$290, '2055_URB'!$I$2:$I$290, " ")</f>
        <v>6.8533290000000004</v>
      </c>
      <c r="H159" s="6">
        <f t="shared" si="4"/>
        <v>6.8533290000000004</v>
      </c>
      <c r="I159" s="6">
        <f t="shared" si="5"/>
        <v>3.4142770000000002</v>
      </c>
      <c r="J159" s="6"/>
    </row>
    <row r="160" spans="3:10" x14ac:dyDescent="0.25">
      <c r="C160" s="3">
        <v>158</v>
      </c>
      <c r="D160" t="s">
        <v>152</v>
      </c>
      <c r="E160" s="6">
        <v>14.757868</v>
      </c>
      <c r="F160" s="6" t="str">
        <f>IF(_xlfn.XLOOKUP(D160,'NCTCOG Data from 2013 Update'!$C$3:$C$291,'NCTCOG Data from 2013 Update'!$E$3:$E$291, " ")=0, " ", _xlfn.XLOOKUP(D160,'NCTCOG Data from 2013 Update'!$C$3:$C$291,'NCTCOG Data from 2013 Update'!$E$3:$E$291, " "))</f>
        <v xml:space="preserve"> </v>
      </c>
      <c r="G160" s="6">
        <f>_xlfn.XLOOKUP(D160,'2055_URB'!$B$2:$B$290, '2055_URB'!$I$2:$I$290, " ")</f>
        <v>34.431413999999997</v>
      </c>
      <c r="H160" s="6">
        <f t="shared" si="4"/>
        <v>34.431413999999997</v>
      </c>
      <c r="I160" s="6">
        <f t="shared" si="5"/>
        <v>19.673545999999995</v>
      </c>
      <c r="J160" s="6"/>
    </row>
    <row r="161" spans="3:10" x14ac:dyDescent="0.25">
      <c r="C161" s="3">
        <v>159</v>
      </c>
      <c r="D161" t="s">
        <v>153</v>
      </c>
      <c r="E161" s="6">
        <v>27.708646000000002</v>
      </c>
      <c r="F161" s="6" t="str">
        <f>IF(_xlfn.XLOOKUP(D161,'NCTCOG Data from 2013 Update'!$C$3:$C$291,'NCTCOG Data from 2013 Update'!$E$3:$E$291, " ")=0, " ", _xlfn.XLOOKUP(D161,'NCTCOG Data from 2013 Update'!$C$3:$C$291,'NCTCOG Data from 2013 Update'!$E$3:$E$291, " "))</f>
        <v xml:space="preserve"> </v>
      </c>
      <c r="G161" s="6">
        <f>_xlfn.XLOOKUP(D161,'2055_URB'!$B$2:$B$290, '2055_URB'!$I$2:$I$290, " ")</f>
        <v>36.475367000000006</v>
      </c>
      <c r="H161" s="6">
        <f t="shared" si="4"/>
        <v>36.475367000000006</v>
      </c>
      <c r="I161" s="6">
        <f t="shared" si="5"/>
        <v>8.766721000000004</v>
      </c>
      <c r="J161" s="6"/>
    </row>
    <row r="162" spans="3:10" x14ac:dyDescent="0.25">
      <c r="C162" s="3">
        <v>160</v>
      </c>
      <c r="D162" t="s">
        <v>154</v>
      </c>
      <c r="E162" s="6">
        <v>38.714328000000002</v>
      </c>
      <c r="F162" s="6">
        <f>IF(_xlfn.XLOOKUP(D162,'NCTCOG Data from 2013 Update'!$C$3:$C$291,'NCTCOG Data from 2013 Update'!$E$3:$E$291, " ")=0, " ", _xlfn.XLOOKUP(D162,'NCTCOG Data from 2013 Update'!$C$3:$C$291,'NCTCOG Data from 2013 Update'!$E$3:$E$291, " "))</f>
        <v>39.784242999999996</v>
      </c>
      <c r="G162" s="6">
        <f>_xlfn.XLOOKUP(D162,'2055_URB'!$B$2:$B$290, '2055_URB'!$I$2:$I$290, " ")</f>
        <v>25.493144000000001</v>
      </c>
      <c r="H162" s="6">
        <f t="shared" si="4"/>
        <v>39.784242999999996</v>
      </c>
      <c r="I162" s="6">
        <f t="shared" si="5"/>
        <v>1.0699149999999946</v>
      </c>
      <c r="J162" s="6"/>
    </row>
    <row r="163" spans="3:10" x14ac:dyDescent="0.25">
      <c r="C163" s="3">
        <v>161</v>
      </c>
      <c r="D163" t="s">
        <v>155</v>
      </c>
      <c r="E163" s="6">
        <v>48.815500999999998</v>
      </c>
      <c r="F163" s="6">
        <f>IF(_xlfn.XLOOKUP(D163,'NCTCOG Data from 2013 Update'!$C$3:$C$291,'NCTCOG Data from 2013 Update'!$E$3:$E$291, " ")=0, " ", _xlfn.XLOOKUP(D163,'NCTCOG Data from 2013 Update'!$C$3:$C$291,'NCTCOG Data from 2013 Update'!$E$3:$E$291, " "))</f>
        <v>63.357049000000004</v>
      </c>
      <c r="G163" s="6">
        <f>_xlfn.XLOOKUP(D163,'2055_URB'!$B$2:$B$290, '2055_URB'!$I$2:$I$290, " ")</f>
        <v>61.453106000000005</v>
      </c>
      <c r="H163" s="6">
        <f t="shared" si="4"/>
        <v>63.357049000000004</v>
      </c>
      <c r="I163" s="6">
        <f t="shared" si="5"/>
        <v>14.541548000000006</v>
      </c>
      <c r="J163" s="6"/>
    </row>
    <row r="164" spans="3:10" x14ac:dyDescent="0.25">
      <c r="C164" s="3">
        <v>162</v>
      </c>
      <c r="D164" t="s">
        <v>156</v>
      </c>
      <c r="E164" s="6">
        <v>2.0621360000000002</v>
      </c>
      <c r="F164" s="6" t="str">
        <f>IF(_xlfn.XLOOKUP(D164,'NCTCOG Data from 2013 Update'!$C$3:$C$291,'NCTCOG Data from 2013 Update'!$E$3:$E$291, " ")=0, " ", _xlfn.XLOOKUP(D164,'NCTCOG Data from 2013 Update'!$C$3:$C$291,'NCTCOG Data from 2013 Update'!$E$3:$E$291, " "))</f>
        <v xml:space="preserve"> </v>
      </c>
      <c r="G164" s="6">
        <f>_xlfn.XLOOKUP(D164,'2055_URB'!$B$2:$B$290, '2055_URB'!$I$2:$I$290, " ")</f>
        <v>8.6010285</v>
      </c>
      <c r="H164" s="6">
        <f t="shared" si="4"/>
        <v>8.6010285</v>
      </c>
      <c r="I164" s="6">
        <f t="shared" si="5"/>
        <v>6.5388924999999993</v>
      </c>
      <c r="J164" s="6"/>
    </row>
    <row r="165" spans="3:10" x14ac:dyDescent="0.25">
      <c r="C165" s="3">
        <v>163</v>
      </c>
      <c r="D165" t="s">
        <v>157</v>
      </c>
      <c r="E165" s="6">
        <v>6.3490310000000001</v>
      </c>
      <c r="F165" s="6" t="str">
        <f>IF(_xlfn.XLOOKUP(D165,'NCTCOG Data from 2013 Update'!$C$3:$C$291,'NCTCOG Data from 2013 Update'!$E$3:$E$291, " ")=0, " ", _xlfn.XLOOKUP(D165,'NCTCOG Data from 2013 Update'!$C$3:$C$291,'NCTCOG Data from 2013 Update'!$E$3:$E$291, " "))</f>
        <v xml:space="preserve"> </v>
      </c>
      <c r="G165" s="6">
        <f>_xlfn.XLOOKUP(D165,'2055_URB'!$B$2:$B$290, '2055_URB'!$I$2:$I$290, " ")</f>
        <v>32.2841685</v>
      </c>
      <c r="H165" s="6">
        <f t="shared" si="4"/>
        <v>32.2841685</v>
      </c>
      <c r="I165" s="6">
        <f t="shared" si="5"/>
        <v>25.9351375</v>
      </c>
      <c r="J165" s="6"/>
    </row>
    <row r="166" spans="3:10" x14ac:dyDescent="0.25">
      <c r="C166" s="3">
        <v>164</v>
      </c>
      <c r="D166" t="s">
        <v>158</v>
      </c>
      <c r="E166" s="6">
        <v>7.8145420000000003</v>
      </c>
      <c r="F166" s="6" t="str">
        <f>IF(_xlfn.XLOOKUP(D166,'NCTCOG Data from 2013 Update'!$C$3:$C$291,'NCTCOG Data from 2013 Update'!$E$3:$E$291, " ")=0, " ", _xlfn.XLOOKUP(D166,'NCTCOG Data from 2013 Update'!$C$3:$C$291,'NCTCOG Data from 2013 Update'!$E$3:$E$291, " "))</f>
        <v xml:space="preserve"> </v>
      </c>
      <c r="G166" s="6">
        <f>_xlfn.XLOOKUP(D166,'2055_URB'!$B$2:$B$290, '2055_URB'!$I$2:$I$290, " ")</f>
        <v>17.207515999999998</v>
      </c>
      <c r="H166" s="6">
        <f t="shared" si="4"/>
        <v>17.207515999999998</v>
      </c>
      <c r="I166" s="6">
        <f t="shared" si="5"/>
        <v>9.3929739999999988</v>
      </c>
      <c r="J166" s="6"/>
    </row>
    <row r="167" spans="3:10" x14ac:dyDescent="0.25">
      <c r="C167" s="3">
        <v>165</v>
      </c>
      <c r="D167" t="s">
        <v>159</v>
      </c>
      <c r="E167" s="6">
        <v>1.1452709999999999</v>
      </c>
      <c r="F167" s="6" t="str">
        <f>IF(_xlfn.XLOOKUP(D167,'NCTCOG Data from 2013 Update'!$C$3:$C$291,'NCTCOG Data from 2013 Update'!$E$3:$E$291, " ")=0, " ", _xlfn.XLOOKUP(D167,'NCTCOG Data from 2013 Update'!$C$3:$C$291,'NCTCOG Data from 2013 Update'!$E$3:$E$291, " "))</f>
        <v xml:space="preserve"> </v>
      </c>
      <c r="G167" s="6">
        <f>_xlfn.XLOOKUP(D167,'2055_URB'!$B$2:$B$290, '2055_URB'!$I$2:$I$290, " ")</f>
        <v>3.0406950000000004</v>
      </c>
      <c r="H167" s="6">
        <f t="shared" si="4"/>
        <v>3.0406950000000004</v>
      </c>
      <c r="I167" s="6">
        <f t="shared" si="5"/>
        <v>1.8954240000000004</v>
      </c>
      <c r="J167" s="6"/>
    </row>
    <row r="168" spans="3:10" x14ac:dyDescent="0.25">
      <c r="C168" s="3">
        <v>166</v>
      </c>
      <c r="D168" t="s">
        <v>160</v>
      </c>
      <c r="E168" s="6">
        <v>44.918948999999998</v>
      </c>
      <c r="F168" s="6">
        <f>IF(_xlfn.XLOOKUP(D168,'NCTCOG Data from 2013 Update'!$C$3:$C$291,'NCTCOG Data from 2013 Update'!$E$3:$E$291, " ")=0, " ", _xlfn.XLOOKUP(D168,'NCTCOG Data from 2013 Update'!$C$3:$C$291,'NCTCOG Data from 2013 Update'!$E$3:$E$291, " "))</f>
        <v>74.272617999999994</v>
      </c>
      <c r="G168" s="6">
        <f>_xlfn.XLOOKUP(D168,'2055_URB'!$B$2:$B$290, '2055_URB'!$I$2:$I$290, " ")</f>
        <v>77.536033000000003</v>
      </c>
      <c r="H168" s="6">
        <f t="shared" si="4"/>
        <v>77.536033000000003</v>
      </c>
      <c r="I168" s="6">
        <f t="shared" si="5"/>
        <v>32.617084000000006</v>
      </c>
      <c r="J168" s="6"/>
    </row>
    <row r="169" spans="3:10" x14ac:dyDescent="0.25">
      <c r="C169" s="3">
        <v>167</v>
      </c>
      <c r="D169" t="s">
        <v>161</v>
      </c>
      <c r="E169" s="6">
        <v>59.116731000000001</v>
      </c>
      <c r="F169" s="6">
        <f>IF(_xlfn.XLOOKUP(D169,'NCTCOG Data from 2013 Update'!$C$3:$C$291,'NCTCOG Data from 2013 Update'!$E$3:$E$291, " ")=0, " ", _xlfn.XLOOKUP(D169,'NCTCOG Data from 2013 Update'!$C$3:$C$291,'NCTCOG Data from 2013 Update'!$E$3:$E$291, " "))</f>
        <v>76.337832000000006</v>
      </c>
      <c r="G169" s="6">
        <f>_xlfn.XLOOKUP(D169,'2055_URB'!$B$2:$B$290, '2055_URB'!$I$2:$I$290, " ")</f>
        <v>68.430621000000002</v>
      </c>
      <c r="H169" s="6">
        <f t="shared" si="4"/>
        <v>76.337832000000006</v>
      </c>
      <c r="I169" s="6">
        <f t="shared" si="5"/>
        <v>17.221101000000004</v>
      </c>
      <c r="J169" s="6"/>
    </row>
    <row r="170" spans="3:10" x14ac:dyDescent="0.25">
      <c r="C170" s="3">
        <v>168</v>
      </c>
      <c r="D170" t="s">
        <v>162</v>
      </c>
      <c r="E170" s="6">
        <v>27.142779000000001</v>
      </c>
      <c r="F170" s="6">
        <f>IF(_xlfn.XLOOKUP(D170,'NCTCOG Data from 2013 Update'!$C$3:$C$291,'NCTCOG Data from 2013 Update'!$E$3:$E$291, " ")=0, " ", _xlfn.XLOOKUP(D170,'NCTCOG Data from 2013 Update'!$C$3:$C$291,'NCTCOG Data from 2013 Update'!$E$3:$E$291, " "))</f>
        <v>66.105695999999995</v>
      </c>
      <c r="G170" s="6">
        <f>_xlfn.XLOOKUP(D170,'2055_URB'!$B$2:$B$290, '2055_URB'!$I$2:$I$290, " ")</f>
        <v>63.689836499999998</v>
      </c>
      <c r="H170" s="6">
        <f t="shared" si="4"/>
        <v>66.105695999999995</v>
      </c>
      <c r="I170" s="6">
        <f t="shared" si="5"/>
        <v>38.96291699999999</v>
      </c>
      <c r="J170" s="6"/>
    </row>
    <row r="171" spans="3:10" x14ac:dyDescent="0.25">
      <c r="C171" s="3">
        <v>169</v>
      </c>
      <c r="D171" t="s">
        <v>163</v>
      </c>
      <c r="E171" s="6">
        <v>1.0266219999999999</v>
      </c>
      <c r="F171" s="6" t="str">
        <f>IF(_xlfn.XLOOKUP(D171,'NCTCOG Data from 2013 Update'!$C$3:$C$291,'NCTCOG Data from 2013 Update'!$E$3:$E$291, " ")=0, " ", _xlfn.XLOOKUP(D171,'NCTCOG Data from 2013 Update'!$C$3:$C$291,'NCTCOG Data from 2013 Update'!$E$3:$E$291, " "))</f>
        <v xml:space="preserve"> </v>
      </c>
      <c r="G171" s="6">
        <f>_xlfn.XLOOKUP(D171,'2055_URB'!$B$2:$B$290, '2055_URB'!$I$2:$I$290, " ")</f>
        <v>8.9240770000000005</v>
      </c>
      <c r="H171" s="6">
        <f t="shared" si="4"/>
        <v>8.9240770000000005</v>
      </c>
      <c r="I171" s="6">
        <f t="shared" si="5"/>
        <v>7.8974550000000008</v>
      </c>
      <c r="J171" s="6"/>
    </row>
    <row r="172" spans="3:10" x14ac:dyDescent="0.25">
      <c r="C172" s="3">
        <v>170</v>
      </c>
      <c r="D172" t="s">
        <v>164</v>
      </c>
      <c r="E172" s="6">
        <v>52.466546999999998</v>
      </c>
      <c r="F172" s="6">
        <f>IF(_xlfn.XLOOKUP(D172,'NCTCOG Data from 2013 Update'!$C$3:$C$291,'NCTCOG Data from 2013 Update'!$E$3:$E$291, " ")=0, " ", _xlfn.XLOOKUP(D172,'NCTCOG Data from 2013 Update'!$C$3:$C$291,'NCTCOG Data from 2013 Update'!$E$3:$E$291, " "))</f>
        <v>62.393005000000002</v>
      </c>
      <c r="G172" s="6">
        <f>_xlfn.XLOOKUP(D172,'2055_URB'!$B$2:$B$290, '2055_URB'!$I$2:$I$290, " ")</f>
        <v>70.840051500000001</v>
      </c>
      <c r="H172" s="6">
        <f t="shared" si="4"/>
        <v>70.840051500000001</v>
      </c>
      <c r="I172" s="6">
        <f t="shared" si="5"/>
        <v>18.373504500000003</v>
      </c>
      <c r="J172" s="6"/>
    </row>
    <row r="173" spans="3:10" x14ac:dyDescent="0.25">
      <c r="C173" s="3">
        <v>171</v>
      </c>
      <c r="D173" t="s">
        <v>165</v>
      </c>
      <c r="E173" s="6">
        <v>64.800308000000001</v>
      </c>
      <c r="F173" s="6">
        <f>IF(_xlfn.XLOOKUP(D173,'NCTCOG Data from 2013 Update'!$C$3:$C$291,'NCTCOG Data from 2013 Update'!$E$3:$E$291, " ")=0, " ", _xlfn.XLOOKUP(D173,'NCTCOG Data from 2013 Update'!$C$3:$C$291,'NCTCOG Data from 2013 Update'!$E$3:$E$291, " "))</f>
        <v>67.990071999999998</v>
      </c>
      <c r="G173" s="6">
        <f>_xlfn.XLOOKUP(D173,'2055_URB'!$B$2:$B$290, '2055_URB'!$I$2:$I$290, " ")</f>
        <v>76.755850000000009</v>
      </c>
      <c r="H173" s="6">
        <f t="shared" si="4"/>
        <v>76.755850000000009</v>
      </c>
      <c r="I173" s="6">
        <f t="shared" si="5"/>
        <v>11.955542000000008</v>
      </c>
      <c r="J173" s="6"/>
    </row>
    <row r="174" spans="3:10" x14ac:dyDescent="0.25">
      <c r="C174" s="3">
        <v>172</v>
      </c>
      <c r="D174" t="s">
        <v>166</v>
      </c>
      <c r="E174" s="6">
        <v>47.347512000000002</v>
      </c>
      <c r="F174" s="6">
        <f>IF(_xlfn.XLOOKUP(D174,'NCTCOG Data from 2013 Update'!$C$3:$C$291,'NCTCOG Data from 2013 Update'!$E$3:$E$291, " ")=0, " ", _xlfn.XLOOKUP(D174,'NCTCOG Data from 2013 Update'!$C$3:$C$291,'NCTCOG Data from 2013 Update'!$E$3:$E$291, " "))</f>
        <v>34.932563000000002</v>
      </c>
      <c r="G174" s="6">
        <f>_xlfn.XLOOKUP(D174,'2055_URB'!$B$2:$B$290, '2055_URB'!$I$2:$I$290, " ")</f>
        <v>70.723963499999996</v>
      </c>
      <c r="H174" s="6">
        <f t="shared" si="4"/>
        <v>70.723963499999996</v>
      </c>
      <c r="I174" s="6">
        <f t="shared" si="5"/>
        <v>23.376451499999995</v>
      </c>
      <c r="J174" s="6"/>
    </row>
    <row r="175" spans="3:10" x14ac:dyDescent="0.25">
      <c r="C175" s="3">
        <v>173</v>
      </c>
      <c r="D175" t="s">
        <v>167</v>
      </c>
      <c r="E175" s="6">
        <v>23.463941999999999</v>
      </c>
      <c r="F175" s="6">
        <f>IF(_xlfn.XLOOKUP(D175,'NCTCOG Data from 2013 Update'!$C$3:$C$291,'NCTCOG Data from 2013 Update'!$E$3:$E$291, " ")=0, " ", _xlfn.XLOOKUP(D175,'NCTCOG Data from 2013 Update'!$C$3:$C$291,'NCTCOG Data from 2013 Update'!$E$3:$E$291, " "))</f>
        <v>33.769689999999997</v>
      </c>
      <c r="G175" s="6">
        <f>_xlfn.XLOOKUP(D175,'2055_URB'!$B$2:$B$290, '2055_URB'!$I$2:$I$290, " ")</f>
        <v>39.729362500000001</v>
      </c>
      <c r="H175" s="6">
        <f t="shared" si="4"/>
        <v>39.729362500000001</v>
      </c>
      <c r="I175" s="6">
        <f t="shared" si="5"/>
        <v>16.265420500000001</v>
      </c>
      <c r="J175" s="6"/>
    </row>
    <row r="176" spans="3:10" x14ac:dyDescent="0.25">
      <c r="C176" s="3">
        <v>174</v>
      </c>
      <c r="D176" t="s">
        <v>168</v>
      </c>
      <c r="E176" s="6">
        <v>3.2796449999999999</v>
      </c>
      <c r="F176" s="6">
        <f>IF(_xlfn.XLOOKUP(D176,'NCTCOG Data from 2013 Update'!$C$3:$C$291,'NCTCOG Data from 2013 Update'!$E$3:$E$291, " ")=0, " ", _xlfn.XLOOKUP(D176,'NCTCOG Data from 2013 Update'!$C$3:$C$291,'NCTCOG Data from 2013 Update'!$E$3:$E$291, " "))</f>
        <v>0.55335999999999996</v>
      </c>
      <c r="G176" s="6">
        <f>_xlfn.XLOOKUP(D176,'2055_URB'!$B$2:$B$290, '2055_URB'!$I$2:$I$290, " ")</f>
        <v>13.909786</v>
      </c>
      <c r="H176" s="6">
        <f t="shared" si="4"/>
        <v>13.909786</v>
      </c>
      <c r="I176" s="6">
        <f t="shared" si="5"/>
        <v>10.630141</v>
      </c>
      <c r="J176" s="6"/>
    </row>
    <row r="177" spans="3:10" x14ac:dyDescent="0.25">
      <c r="C177" s="3">
        <v>175</v>
      </c>
      <c r="D177" t="s">
        <v>169</v>
      </c>
      <c r="E177" s="6">
        <v>4.0129460000000003</v>
      </c>
      <c r="F177" s="6">
        <f>IF(_xlfn.XLOOKUP(D177,'NCTCOG Data from 2013 Update'!$C$3:$C$291,'NCTCOG Data from 2013 Update'!$E$3:$E$291, " ")=0, " ", _xlfn.XLOOKUP(D177,'NCTCOG Data from 2013 Update'!$C$3:$C$291,'NCTCOG Data from 2013 Update'!$E$3:$E$291, " "))</f>
        <v>14.420935</v>
      </c>
      <c r="G177" s="6">
        <f>_xlfn.XLOOKUP(D177,'2055_URB'!$B$2:$B$290, '2055_URB'!$I$2:$I$290, " ")</f>
        <v>4.7279040000000006</v>
      </c>
      <c r="H177" s="6">
        <f t="shared" si="4"/>
        <v>14.420935</v>
      </c>
      <c r="I177" s="6">
        <f t="shared" si="5"/>
        <v>10.407989000000001</v>
      </c>
      <c r="J177" s="6"/>
    </row>
    <row r="178" spans="3:10" x14ac:dyDescent="0.25">
      <c r="C178" s="3">
        <v>176</v>
      </c>
      <c r="D178" t="s">
        <v>170</v>
      </c>
      <c r="E178" s="6">
        <v>9.9967509999999997</v>
      </c>
      <c r="F178" s="6">
        <f>IF(_xlfn.XLOOKUP(D178,'NCTCOG Data from 2013 Update'!$C$3:$C$291,'NCTCOG Data from 2013 Update'!$E$3:$E$291, " ")=0, " ", _xlfn.XLOOKUP(D178,'NCTCOG Data from 2013 Update'!$C$3:$C$291,'NCTCOG Data from 2013 Update'!$E$3:$E$291, " "))</f>
        <v>16.207492999999999</v>
      </c>
      <c r="G178" s="6">
        <f>_xlfn.XLOOKUP(D178,'2055_URB'!$B$2:$B$290, '2055_URB'!$I$2:$I$290, " ")</f>
        <v>19.801070000000003</v>
      </c>
      <c r="H178" s="6">
        <f t="shared" si="4"/>
        <v>19.801070000000003</v>
      </c>
      <c r="I178" s="6">
        <f t="shared" si="5"/>
        <v>9.8043190000000031</v>
      </c>
      <c r="J178" s="6"/>
    </row>
    <row r="179" spans="3:10" x14ac:dyDescent="0.25">
      <c r="C179" s="3">
        <v>177</v>
      </c>
      <c r="D179" t="s">
        <v>171</v>
      </c>
      <c r="E179" s="6">
        <v>43.881348000000003</v>
      </c>
      <c r="F179" s="6">
        <f>IF(_xlfn.XLOOKUP(D179,'NCTCOG Data from 2013 Update'!$C$3:$C$291,'NCTCOG Data from 2013 Update'!$E$3:$E$291, " ")=0, " ", _xlfn.XLOOKUP(D179,'NCTCOG Data from 2013 Update'!$C$3:$C$291,'NCTCOG Data from 2013 Update'!$E$3:$E$291, " "))</f>
        <v>44.444082000000002</v>
      </c>
      <c r="G179" s="6">
        <f>_xlfn.XLOOKUP(D179,'2055_URB'!$B$2:$B$290, '2055_URB'!$I$2:$I$290, " ")</f>
        <v>40.581589000000001</v>
      </c>
      <c r="H179" s="6">
        <f t="shared" si="4"/>
        <v>44.444082000000002</v>
      </c>
      <c r="I179" s="6">
        <f t="shared" si="5"/>
        <v>0.56273399999999896</v>
      </c>
      <c r="J179" s="6"/>
    </row>
    <row r="180" spans="3:10" x14ac:dyDescent="0.25">
      <c r="C180" s="3">
        <v>178</v>
      </c>
      <c r="D180" t="s">
        <v>172</v>
      </c>
      <c r="E180" s="6">
        <v>20.91104</v>
      </c>
      <c r="F180" s="6">
        <f>IF(_xlfn.XLOOKUP(D180,'NCTCOG Data from 2013 Update'!$C$3:$C$291,'NCTCOG Data from 2013 Update'!$E$3:$E$291, " ")=0, " ", _xlfn.XLOOKUP(D180,'NCTCOG Data from 2013 Update'!$C$3:$C$291,'NCTCOG Data from 2013 Update'!$E$3:$E$291, " "))</f>
        <v>21.173756999999998</v>
      </c>
      <c r="G180" s="6">
        <f>_xlfn.XLOOKUP(D180,'2055_URB'!$B$2:$B$290, '2055_URB'!$I$2:$I$290, " ")</f>
        <v>25.500334500000001</v>
      </c>
      <c r="H180" s="6">
        <f t="shared" si="4"/>
        <v>25.500334500000001</v>
      </c>
      <c r="I180" s="6">
        <f t="shared" si="5"/>
        <v>4.5892945000000012</v>
      </c>
      <c r="J180" s="6"/>
    </row>
    <row r="181" spans="3:10" x14ac:dyDescent="0.25">
      <c r="C181" s="3">
        <v>179</v>
      </c>
      <c r="D181" t="s">
        <v>173</v>
      </c>
      <c r="E181" s="6">
        <v>35.181776999999997</v>
      </c>
      <c r="F181" s="6">
        <f>IF(_xlfn.XLOOKUP(D181,'NCTCOG Data from 2013 Update'!$C$3:$C$291,'NCTCOG Data from 2013 Update'!$E$3:$E$291, " ")=0, " ", _xlfn.XLOOKUP(D181,'NCTCOG Data from 2013 Update'!$C$3:$C$291,'NCTCOG Data from 2013 Update'!$E$3:$E$291, " "))</f>
        <v>40.851132999999997</v>
      </c>
      <c r="G181" s="6">
        <f>_xlfn.XLOOKUP(D181,'2055_URB'!$B$2:$B$290, '2055_URB'!$I$2:$I$290, " ")</f>
        <v>27.759898499999998</v>
      </c>
      <c r="H181" s="6">
        <f t="shared" si="4"/>
        <v>40.851132999999997</v>
      </c>
      <c r="I181" s="6">
        <f t="shared" si="5"/>
        <v>5.6693560000000005</v>
      </c>
      <c r="J181" s="6"/>
    </row>
    <row r="182" spans="3:10" x14ac:dyDescent="0.25">
      <c r="C182" s="3">
        <v>180</v>
      </c>
      <c r="D182" t="s">
        <v>174</v>
      </c>
      <c r="E182" s="6">
        <v>38.603943000000001</v>
      </c>
      <c r="F182" s="6">
        <f>IF(_xlfn.XLOOKUP(D182,'NCTCOG Data from 2013 Update'!$C$3:$C$291,'NCTCOG Data from 2013 Update'!$E$3:$E$291, " ")=0, " ", _xlfn.XLOOKUP(D182,'NCTCOG Data from 2013 Update'!$C$3:$C$291,'NCTCOG Data from 2013 Update'!$E$3:$E$291, " "))</f>
        <v>36.538117999999997</v>
      </c>
      <c r="G182" s="6">
        <f>_xlfn.XLOOKUP(D182,'2055_URB'!$B$2:$B$290, '2055_URB'!$I$2:$I$290, " ")</f>
        <v>61.921627999999998</v>
      </c>
      <c r="H182" s="6">
        <f t="shared" si="4"/>
        <v>61.921627999999998</v>
      </c>
      <c r="I182" s="6">
        <f t="shared" si="5"/>
        <v>23.317684999999997</v>
      </c>
      <c r="J182" s="6"/>
    </row>
    <row r="183" spans="3:10" x14ac:dyDescent="0.25">
      <c r="C183" s="3">
        <v>181</v>
      </c>
      <c r="D183" t="s">
        <v>175</v>
      </c>
      <c r="E183" s="6">
        <v>2.9781580000000001</v>
      </c>
      <c r="F183" s="6" t="str">
        <f>IF(_xlfn.XLOOKUP(D183,'NCTCOG Data from 2013 Update'!$C$3:$C$291,'NCTCOG Data from 2013 Update'!$E$3:$E$291, " ")=0, " ", _xlfn.XLOOKUP(D183,'NCTCOG Data from 2013 Update'!$C$3:$C$291,'NCTCOG Data from 2013 Update'!$E$3:$E$291, " "))</f>
        <v xml:space="preserve"> </v>
      </c>
      <c r="G183" s="6">
        <f>_xlfn.XLOOKUP(D183,'2055_URB'!$B$2:$B$290, '2055_URB'!$I$2:$I$290, " ")</f>
        <v>2.2264919999999999</v>
      </c>
      <c r="H183" s="6">
        <f t="shared" si="4"/>
        <v>2.9781580000000001</v>
      </c>
      <c r="I183" s="6">
        <f t="shared" si="5"/>
        <v>0</v>
      </c>
      <c r="J183" s="6"/>
    </row>
    <row r="184" spans="3:10" x14ac:dyDescent="0.25">
      <c r="C184" s="3">
        <v>182</v>
      </c>
      <c r="D184" t="s">
        <v>176</v>
      </c>
      <c r="E184" s="6">
        <v>2.4921899999999999</v>
      </c>
      <c r="F184" s="6" t="str">
        <f>IF(_xlfn.XLOOKUP(D184,'NCTCOG Data from 2013 Update'!$C$3:$C$291,'NCTCOG Data from 2013 Update'!$E$3:$E$291, " ")=0, " ", _xlfn.XLOOKUP(D184,'NCTCOG Data from 2013 Update'!$C$3:$C$291,'NCTCOG Data from 2013 Update'!$E$3:$E$291, " "))</f>
        <v xml:space="preserve"> </v>
      </c>
      <c r="G184" s="6">
        <f>_xlfn.XLOOKUP(D184,'2055_URB'!$B$2:$B$290, '2055_URB'!$I$2:$I$290, " ")</f>
        <v>4.012346</v>
      </c>
      <c r="H184" s="6">
        <f t="shared" si="4"/>
        <v>4.012346</v>
      </c>
      <c r="I184" s="6">
        <f t="shared" si="5"/>
        <v>1.5201560000000001</v>
      </c>
      <c r="J184" s="6"/>
    </row>
    <row r="185" spans="3:10" x14ac:dyDescent="0.25">
      <c r="C185" s="3">
        <v>183</v>
      </c>
      <c r="D185" t="s">
        <v>177</v>
      </c>
      <c r="E185" s="6">
        <v>4.7504410000000004</v>
      </c>
      <c r="F185" s="6" t="str">
        <f>IF(_xlfn.XLOOKUP(D185,'NCTCOG Data from 2013 Update'!$C$3:$C$291,'NCTCOG Data from 2013 Update'!$E$3:$E$291, " ")=0, " ", _xlfn.XLOOKUP(D185,'NCTCOG Data from 2013 Update'!$C$3:$C$291,'NCTCOG Data from 2013 Update'!$E$3:$E$291, " "))</f>
        <v xml:space="preserve"> </v>
      </c>
      <c r="G185" s="6">
        <f>_xlfn.XLOOKUP(D185,'2055_URB'!$B$2:$B$290, '2055_URB'!$I$2:$I$290, " ")</f>
        <v>8.8589249999999993</v>
      </c>
      <c r="H185" s="6">
        <f t="shared" si="4"/>
        <v>8.8589249999999993</v>
      </c>
      <c r="I185" s="6">
        <f t="shared" si="5"/>
        <v>4.1084839999999989</v>
      </c>
      <c r="J185" s="6"/>
    </row>
    <row r="186" spans="3:10" x14ac:dyDescent="0.25">
      <c r="C186" s="3">
        <v>184</v>
      </c>
      <c r="D186" t="s">
        <v>178</v>
      </c>
      <c r="E186" s="6">
        <v>54.200387999999997</v>
      </c>
      <c r="F186" s="6">
        <f>IF(_xlfn.XLOOKUP(D186,'NCTCOG Data from 2013 Update'!$C$3:$C$291,'NCTCOG Data from 2013 Update'!$E$3:$E$291, " ")=0, " ", _xlfn.XLOOKUP(D186,'NCTCOG Data from 2013 Update'!$C$3:$C$291,'NCTCOG Data from 2013 Update'!$E$3:$E$291, " "))</f>
        <v>66.685449000000006</v>
      </c>
      <c r="G186" s="6">
        <f>_xlfn.XLOOKUP(D186,'2055_URB'!$B$2:$B$290, '2055_URB'!$I$2:$I$290, " ")</f>
        <v>71.270721000000009</v>
      </c>
      <c r="H186" s="6">
        <f t="shared" si="4"/>
        <v>71.270721000000009</v>
      </c>
      <c r="I186" s="6">
        <f t="shared" si="5"/>
        <v>17.070333000000012</v>
      </c>
      <c r="J186" s="6"/>
    </row>
    <row r="187" spans="3:10" x14ac:dyDescent="0.25">
      <c r="C187" s="3">
        <v>185</v>
      </c>
      <c r="D187" t="s">
        <v>179</v>
      </c>
      <c r="E187" s="6">
        <v>64.859594999999999</v>
      </c>
      <c r="F187" s="6">
        <f>IF(_xlfn.XLOOKUP(D187,'NCTCOG Data from 2013 Update'!$C$3:$C$291,'NCTCOG Data from 2013 Update'!$E$3:$E$291, " ")=0, " ", _xlfn.XLOOKUP(D187,'NCTCOG Data from 2013 Update'!$C$3:$C$291,'NCTCOG Data from 2013 Update'!$E$3:$E$291, " "))</f>
        <v>71.019311000000002</v>
      </c>
      <c r="G187" s="6">
        <f>_xlfn.XLOOKUP(D187,'2055_URB'!$B$2:$B$290, '2055_URB'!$I$2:$I$290, " ")</f>
        <v>80.92464050000001</v>
      </c>
      <c r="H187" s="6">
        <f t="shared" si="4"/>
        <v>80.92464050000001</v>
      </c>
      <c r="I187" s="6">
        <f t="shared" si="5"/>
        <v>16.065045500000011</v>
      </c>
      <c r="J187" s="6"/>
    </row>
    <row r="188" spans="3:10" x14ac:dyDescent="0.25">
      <c r="C188" s="3">
        <v>186</v>
      </c>
      <c r="D188" t="s">
        <v>180</v>
      </c>
      <c r="E188" s="6">
        <v>19.793959000000001</v>
      </c>
      <c r="F188" s="6" t="str">
        <f>IF(_xlfn.XLOOKUP(D188,'NCTCOG Data from 2013 Update'!$C$3:$C$291,'NCTCOG Data from 2013 Update'!$E$3:$E$291, " ")=0, " ", _xlfn.XLOOKUP(D188,'NCTCOG Data from 2013 Update'!$C$3:$C$291,'NCTCOG Data from 2013 Update'!$E$3:$E$291, " "))</f>
        <v xml:space="preserve"> </v>
      </c>
      <c r="G188" s="6">
        <f>_xlfn.XLOOKUP(D188,'2055_URB'!$B$2:$B$290, '2055_URB'!$I$2:$I$290, " ")</f>
        <v>33.689649000000003</v>
      </c>
      <c r="H188" s="6">
        <f t="shared" si="4"/>
        <v>33.689649000000003</v>
      </c>
      <c r="I188" s="6">
        <f t="shared" si="5"/>
        <v>13.895690000000002</v>
      </c>
      <c r="J188" s="6"/>
    </row>
    <row r="189" spans="3:10" x14ac:dyDescent="0.25">
      <c r="C189" s="3">
        <v>187</v>
      </c>
      <c r="D189" t="s">
        <v>181</v>
      </c>
      <c r="E189" s="6">
        <v>45.459975999999997</v>
      </c>
      <c r="F189" s="6">
        <f>IF(_xlfn.XLOOKUP(D189,'NCTCOG Data from 2013 Update'!$C$3:$C$291,'NCTCOG Data from 2013 Update'!$E$3:$E$291, " ")=0, " ", _xlfn.XLOOKUP(D189,'NCTCOG Data from 2013 Update'!$C$3:$C$291,'NCTCOG Data from 2013 Update'!$E$3:$E$291, " "))</f>
        <v>74.472370999999995</v>
      </c>
      <c r="G189" s="6">
        <f>_xlfn.XLOOKUP(D189,'2055_URB'!$B$2:$B$290, '2055_URB'!$I$2:$I$290, " ")</f>
        <v>51.039665499999998</v>
      </c>
      <c r="H189" s="6">
        <f t="shared" si="4"/>
        <v>74.472370999999995</v>
      </c>
      <c r="I189" s="6">
        <f t="shared" si="5"/>
        <v>29.012394999999998</v>
      </c>
      <c r="J189" s="6"/>
    </row>
    <row r="190" spans="3:10" x14ac:dyDescent="0.25">
      <c r="C190" s="3">
        <v>188</v>
      </c>
      <c r="D190" t="s">
        <v>182</v>
      </c>
      <c r="E190" s="6">
        <v>34.742238999999998</v>
      </c>
      <c r="F190" s="6">
        <f>IF(_xlfn.XLOOKUP(D190,'NCTCOG Data from 2013 Update'!$C$3:$C$291,'NCTCOG Data from 2013 Update'!$E$3:$E$291, " ")=0, " ", _xlfn.XLOOKUP(D190,'NCTCOG Data from 2013 Update'!$C$3:$C$291,'NCTCOG Data from 2013 Update'!$E$3:$E$291, " "))</f>
        <v>62.991880999999999</v>
      </c>
      <c r="G190" s="6">
        <f>_xlfn.XLOOKUP(D190,'2055_URB'!$B$2:$B$290, '2055_URB'!$I$2:$I$290, " ")</f>
        <v>41.0286075</v>
      </c>
      <c r="H190" s="6">
        <f t="shared" si="4"/>
        <v>62.991880999999999</v>
      </c>
      <c r="I190" s="6">
        <f t="shared" si="5"/>
        <v>28.249642000000001</v>
      </c>
      <c r="J190" s="6"/>
    </row>
    <row r="191" spans="3:10" x14ac:dyDescent="0.25">
      <c r="C191" s="3">
        <v>189</v>
      </c>
      <c r="D191" t="s">
        <v>183</v>
      </c>
      <c r="E191" s="6">
        <v>32.664757000000002</v>
      </c>
      <c r="F191" s="6" t="str">
        <f>IF(_xlfn.XLOOKUP(D191,'NCTCOG Data from 2013 Update'!$C$3:$C$291,'NCTCOG Data from 2013 Update'!$E$3:$E$291, " ")=0, " ", _xlfn.XLOOKUP(D191,'NCTCOG Data from 2013 Update'!$C$3:$C$291,'NCTCOG Data from 2013 Update'!$E$3:$E$291, " "))</f>
        <v xml:space="preserve"> </v>
      </c>
      <c r="G191" s="6">
        <f>_xlfn.XLOOKUP(D191,'2055_URB'!$B$2:$B$290, '2055_URB'!$I$2:$I$290, " ")</f>
        <v>38.219064000000003</v>
      </c>
      <c r="H191" s="6">
        <f t="shared" si="4"/>
        <v>38.219064000000003</v>
      </c>
      <c r="I191" s="6">
        <f t="shared" si="5"/>
        <v>5.5543070000000014</v>
      </c>
      <c r="J191" s="6"/>
    </row>
    <row r="192" spans="3:10" x14ac:dyDescent="0.25">
      <c r="C192" s="3">
        <v>190</v>
      </c>
      <c r="D192" t="s">
        <v>184</v>
      </c>
      <c r="E192" s="6">
        <v>14.962633</v>
      </c>
      <c r="F192" s="6" t="str">
        <f>IF(_xlfn.XLOOKUP(D192,'NCTCOG Data from 2013 Update'!$C$3:$C$291,'NCTCOG Data from 2013 Update'!$E$3:$E$291, " ")=0, " ", _xlfn.XLOOKUP(D192,'NCTCOG Data from 2013 Update'!$C$3:$C$291,'NCTCOG Data from 2013 Update'!$E$3:$E$291, " "))</f>
        <v xml:space="preserve"> </v>
      </c>
      <c r="G192" s="6">
        <f>_xlfn.XLOOKUP(D192,'2055_URB'!$B$2:$B$290, '2055_URB'!$I$2:$I$290, " ")</f>
        <v>18.4477285</v>
      </c>
      <c r="H192" s="6">
        <f t="shared" si="4"/>
        <v>18.4477285</v>
      </c>
      <c r="I192" s="6">
        <f t="shared" si="5"/>
        <v>3.4850954999999999</v>
      </c>
      <c r="J192" s="6"/>
    </row>
    <row r="193" spans="3:10" x14ac:dyDescent="0.25">
      <c r="C193" s="3">
        <v>191</v>
      </c>
      <c r="D193" t="s">
        <v>185</v>
      </c>
      <c r="E193" s="6">
        <v>44.855701000000003</v>
      </c>
      <c r="F193" s="6">
        <f>IF(_xlfn.XLOOKUP(D193,'NCTCOG Data from 2013 Update'!$C$3:$C$291,'NCTCOG Data from 2013 Update'!$E$3:$E$291, " ")=0, " ", _xlfn.XLOOKUP(D193,'NCTCOG Data from 2013 Update'!$C$3:$C$291,'NCTCOG Data from 2013 Update'!$E$3:$E$291, " "))</f>
        <v>53.290028999999997</v>
      </c>
      <c r="G193" s="6">
        <f>_xlfn.XLOOKUP(D193,'2055_URB'!$B$2:$B$290, '2055_URB'!$I$2:$I$290, " ")</f>
        <v>44.939914000000002</v>
      </c>
      <c r="H193" s="6">
        <f t="shared" si="4"/>
        <v>53.290028999999997</v>
      </c>
      <c r="I193" s="6">
        <f t="shared" si="5"/>
        <v>8.4343279999999936</v>
      </c>
      <c r="J193" s="6"/>
    </row>
    <row r="194" spans="3:10" x14ac:dyDescent="0.25">
      <c r="C194" s="3">
        <v>192</v>
      </c>
      <c r="D194" t="s">
        <v>186</v>
      </c>
      <c r="E194" s="6">
        <v>38.504674999999999</v>
      </c>
      <c r="F194" s="6">
        <f>IF(_xlfn.XLOOKUP(D194,'NCTCOG Data from 2013 Update'!$C$3:$C$291,'NCTCOG Data from 2013 Update'!$E$3:$E$291, " ")=0, " ", _xlfn.XLOOKUP(D194,'NCTCOG Data from 2013 Update'!$C$3:$C$291,'NCTCOG Data from 2013 Update'!$E$3:$E$291, " "))</f>
        <v>38.579394000000001</v>
      </c>
      <c r="G194" s="6">
        <f>_xlfn.XLOOKUP(D194,'2055_URB'!$B$2:$B$290, '2055_URB'!$I$2:$I$290, " ")</f>
        <v>45.360766499999997</v>
      </c>
      <c r="H194" s="6">
        <f t="shared" si="4"/>
        <v>45.360766499999997</v>
      </c>
      <c r="I194" s="6">
        <f t="shared" si="5"/>
        <v>6.856091499999998</v>
      </c>
      <c r="J194" s="6"/>
    </row>
    <row r="195" spans="3:10" x14ac:dyDescent="0.25">
      <c r="C195" s="3">
        <v>193</v>
      </c>
      <c r="D195" t="s">
        <v>187</v>
      </c>
      <c r="E195" s="6">
        <v>57.685158000000001</v>
      </c>
      <c r="F195" s="6">
        <f>IF(_xlfn.XLOOKUP(D195,'NCTCOG Data from 2013 Update'!$C$3:$C$291,'NCTCOG Data from 2013 Update'!$E$3:$E$291, " ")=0, " ", _xlfn.XLOOKUP(D195,'NCTCOG Data from 2013 Update'!$C$3:$C$291,'NCTCOG Data from 2013 Update'!$E$3:$E$291, " "))</f>
        <v>55.688690000000001</v>
      </c>
      <c r="G195" s="6">
        <f>_xlfn.XLOOKUP(D195,'2055_URB'!$B$2:$B$290, '2055_URB'!$I$2:$I$290, " ")</f>
        <v>63.423356499999997</v>
      </c>
      <c r="H195" s="6">
        <f t="shared" si="4"/>
        <v>63.423356499999997</v>
      </c>
      <c r="I195" s="6">
        <f t="shared" si="5"/>
        <v>5.7381984999999958</v>
      </c>
      <c r="J195" s="6"/>
    </row>
    <row r="196" spans="3:10" x14ac:dyDescent="0.25">
      <c r="C196" s="3">
        <v>194</v>
      </c>
      <c r="D196" t="s">
        <v>188</v>
      </c>
      <c r="E196" s="6">
        <v>25.00807</v>
      </c>
      <c r="F196" s="6">
        <f>IF(_xlfn.XLOOKUP(D196,'NCTCOG Data from 2013 Update'!$C$3:$C$291,'NCTCOG Data from 2013 Update'!$E$3:$E$291, " ")=0, " ", _xlfn.XLOOKUP(D196,'NCTCOG Data from 2013 Update'!$C$3:$C$291,'NCTCOG Data from 2013 Update'!$E$3:$E$291, " "))</f>
        <v>25.668234000000002</v>
      </c>
      <c r="G196" s="6">
        <f>_xlfn.XLOOKUP(D196,'2055_URB'!$B$2:$B$290, '2055_URB'!$I$2:$I$290, " ")</f>
        <v>28.844158999999998</v>
      </c>
      <c r="H196" s="6">
        <f t="shared" ref="H196:H259" si="6">MAX(E196:G196)</f>
        <v>28.844158999999998</v>
      </c>
      <c r="I196" s="6">
        <f t="shared" ref="I196:I259" si="7">H196-E196</f>
        <v>3.8360889999999976</v>
      </c>
      <c r="J196" s="6"/>
    </row>
    <row r="197" spans="3:10" x14ac:dyDescent="0.25">
      <c r="C197" s="3">
        <v>195</v>
      </c>
      <c r="D197" t="s">
        <v>189</v>
      </c>
      <c r="E197" s="6">
        <v>5.4952269999999999</v>
      </c>
      <c r="F197" s="6">
        <f>IF(_xlfn.XLOOKUP(D197,'NCTCOG Data from 2013 Update'!$C$3:$C$291,'NCTCOG Data from 2013 Update'!$E$3:$E$291, " ")=0, " ", _xlfn.XLOOKUP(D197,'NCTCOG Data from 2013 Update'!$C$3:$C$291,'NCTCOG Data from 2013 Update'!$E$3:$E$291, " "))</f>
        <v>8.0717750000000006</v>
      </c>
      <c r="G197" s="6">
        <f>_xlfn.XLOOKUP(D197,'2055_URB'!$B$2:$B$290, '2055_URB'!$I$2:$I$290, " ")</f>
        <v>15.847430500000002</v>
      </c>
      <c r="H197" s="6">
        <f t="shared" si="6"/>
        <v>15.847430500000002</v>
      </c>
      <c r="I197" s="6">
        <f t="shared" si="7"/>
        <v>10.352203500000002</v>
      </c>
      <c r="J197" s="6"/>
    </row>
    <row r="198" spans="3:10" x14ac:dyDescent="0.25">
      <c r="C198" s="3">
        <v>196</v>
      </c>
      <c r="D198" t="s">
        <v>190</v>
      </c>
      <c r="E198" s="6">
        <v>60.127814000000001</v>
      </c>
      <c r="F198" s="6">
        <f>IF(_xlfn.XLOOKUP(D198,'NCTCOG Data from 2013 Update'!$C$3:$C$291,'NCTCOG Data from 2013 Update'!$E$3:$E$291, " ")=0, " ", _xlfn.XLOOKUP(D198,'NCTCOG Data from 2013 Update'!$C$3:$C$291,'NCTCOG Data from 2013 Update'!$E$3:$E$291, " "))</f>
        <v>68.004092999999997</v>
      </c>
      <c r="G198" s="6">
        <f>_xlfn.XLOOKUP(D198,'2055_URB'!$B$2:$B$290, '2055_URB'!$I$2:$I$290, " ")</f>
        <v>75.563164999999998</v>
      </c>
      <c r="H198" s="6">
        <f t="shared" si="6"/>
        <v>75.563164999999998</v>
      </c>
      <c r="I198" s="6">
        <f t="shared" si="7"/>
        <v>15.435350999999997</v>
      </c>
      <c r="J198" s="6"/>
    </row>
    <row r="199" spans="3:10" x14ac:dyDescent="0.25">
      <c r="C199" s="3">
        <v>197</v>
      </c>
      <c r="D199" t="s">
        <v>191</v>
      </c>
      <c r="E199" s="6">
        <v>32.785749000000003</v>
      </c>
      <c r="F199" s="6">
        <f>IF(_xlfn.XLOOKUP(D199,'NCTCOG Data from 2013 Update'!$C$3:$C$291,'NCTCOG Data from 2013 Update'!$E$3:$E$291, " ")=0, " ", _xlfn.XLOOKUP(D199,'NCTCOG Data from 2013 Update'!$C$3:$C$291,'NCTCOG Data from 2013 Update'!$E$3:$E$291, " "))</f>
        <v>33.008771000000003</v>
      </c>
      <c r="G199" s="6">
        <f>_xlfn.XLOOKUP(D199,'2055_URB'!$B$2:$B$290, '2055_URB'!$I$2:$I$290, " ")</f>
        <v>49.1920985</v>
      </c>
      <c r="H199" s="6">
        <f t="shared" si="6"/>
        <v>49.1920985</v>
      </c>
      <c r="I199" s="6">
        <f t="shared" si="7"/>
        <v>16.406349499999997</v>
      </c>
      <c r="J199" s="6"/>
    </row>
    <row r="200" spans="3:10" x14ac:dyDescent="0.25">
      <c r="C200" s="3">
        <v>198</v>
      </c>
      <c r="D200" t="s">
        <v>192</v>
      </c>
      <c r="E200" s="6">
        <v>26.993708999999999</v>
      </c>
      <c r="F200" s="6">
        <f>IF(_xlfn.XLOOKUP(D200,'NCTCOG Data from 2013 Update'!$C$3:$C$291,'NCTCOG Data from 2013 Update'!$E$3:$E$291, " ")=0, " ", _xlfn.XLOOKUP(D200,'NCTCOG Data from 2013 Update'!$C$3:$C$291,'NCTCOG Data from 2013 Update'!$E$3:$E$291, " "))</f>
        <v>27.219514</v>
      </c>
      <c r="G200" s="6">
        <f>_xlfn.XLOOKUP(D200,'2055_URB'!$B$2:$B$290, '2055_URB'!$I$2:$I$290, " ")</f>
        <v>53.562058499999999</v>
      </c>
      <c r="H200" s="6">
        <f t="shared" si="6"/>
        <v>53.562058499999999</v>
      </c>
      <c r="I200" s="6">
        <f t="shared" si="7"/>
        <v>26.5683495</v>
      </c>
      <c r="J200" s="6"/>
    </row>
    <row r="201" spans="3:10" x14ac:dyDescent="0.25">
      <c r="C201" s="3">
        <v>199</v>
      </c>
      <c r="D201" t="s">
        <v>193</v>
      </c>
      <c r="E201" s="6">
        <v>36.528782999999997</v>
      </c>
      <c r="F201" s="6">
        <f>IF(_xlfn.XLOOKUP(D201,'NCTCOG Data from 2013 Update'!$C$3:$C$291,'NCTCOG Data from 2013 Update'!$E$3:$E$291, " ")=0, " ", _xlfn.XLOOKUP(D201,'NCTCOG Data from 2013 Update'!$C$3:$C$291,'NCTCOG Data from 2013 Update'!$E$3:$E$291, " "))</f>
        <v>42.546554999999998</v>
      </c>
      <c r="G201" s="6">
        <f>_xlfn.XLOOKUP(D201,'2055_URB'!$B$2:$B$290, '2055_URB'!$I$2:$I$290, " ")</f>
        <v>52.522198500000002</v>
      </c>
      <c r="H201" s="6">
        <f t="shared" si="6"/>
        <v>52.522198500000002</v>
      </c>
      <c r="I201" s="6">
        <f t="shared" si="7"/>
        <v>15.993415500000005</v>
      </c>
      <c r="J201" s="6"/>
    </row>
    <row r="202" spans="3:10" x14ac:dyDescent="0.25">
      <c r="C202" s="3">
        <v>200</v>
      </c>
      <c r="D202" t="s">
        <v>194</v>
      </c>
      <c r="E202" s="6">
        <v>39.258960999999999</v>
      </c>
      <c r="F202" s="6">
        <f>IF(_xlfn.XLOOKUP(D202,'NCTCOG Data from 2013 Update'!$C$3:$C$291,'NCTCOG Data from 2013 Update'!$E$3:$E$291, " ")=0, " ", _xlfn.XLOOKUP(D202,'NCTCOG Data from 2013 Update'!$C$3:$C$291,'NCTCOG Data from 2013 Update'!$E$3:$E$291, " "))</f>
        <v>73.578807999999995</v>
      </c>
      <c r="G202" s="6">
        <f>_xlfn.XLOOKUP(D202,'2055_URB'!$B$2:$B$290, '2055_URB'!$I$2:$I$290, " ")</f>
        <v>67.183143000000001</v>
      </c>
      <c r="H202" s="6">
        <f t="shared" si="6"/>
        <v>73.578807999999995</v>
      </c>
      <c r="I202" s="6">
        <f t="shared" si="7"/>
        <v>34.319846999999996</v>
      </c>
      <c r="J202" s="6"/>
    </row>
    <row r="203" spans="3:10" x14ac:dyDescent="0.25">
      <c r="C203" s="3">
        <v>201</v>
      </c>
      <c r="D203" t="s">
        <v>195</v>
      </c>
      <c r="E203" s="6">
        <v>14.275479000000001</v>
      </c>
      <c r="F203" s="6">
        <f>IF(_xlfn.XLOOKUP(D203,'NCTCOG Data from 2013 Update'!$C$3:$C$291,'NCTCOG Data from 2013 Update'!$E$3:$E$291, " ")=0, " ", _xlfn.XLOOKUP(D203,'NCTCOG Data from 2013 Update'!$C$3:$C$291,'NCTCOG Data from 2013 Update'!$E$3:$E$291, " "))</f>
        <v>30.166882999999999</v>
      </c>
      <c r="G203" s="6">
        <f>_xlfn.XLOOKUP(D203,'2055_URB'!$B$2:$B$290, '2055_URB'!$I$2:$I$290, " ")</f>
        <v>27.529633499999999</v>
      </c>
      <c r="H203" s="6">
        <f t="shared" si="6"/>
        <v>30.166882999999999</v>
      </c>
      <c r="I203" s="6">
        <f t="shared" si="7"/>
        <v>15.891403999999998</v>
      </c>
      <c r="J203" s="6"/>
    </row>
    <row r="204" spans="3:10" x14ac:dyDescent="0.25">
      <c r="C204" s="3">
        <v>202</v>
      </c>
      <c r="D204" t="s">
        <v>196</v>
      </c>
      <c r="E204" s="6">
        <v>31.449013999999998</v>
      </c>
      <c r="F204" s="6">
        <f>IF(_xlfn.XLOOKUP(D204,'NCTCOG Data from 2013 Update'!$C$3:$C$291,'NCTCOG Data from 2013 Update'!$E$3:$E$291, " ")=0, " ", _xlfn.XLOOKUP(D204,'NCTCOG Data from 2013 Update'!$C$3:$C$291,'NCTCOG Data from 2013 Update'!$E$3:$E$291, " "))</f>
        <v>55.329419999999999</v>
      </c>
      <c r="G204" s="6">
        <f>_xlfn.XLOOKUP(D204,'2055_URB'!$B$2:$B$290, '2055_URB'!$I$2:$I$290, " ")</f>
        <v>29.356397000000001</v>
      </c>
      <c r="H204" s="6">
        <f t="shared" si="6"/>
        <v>55.329419999999999</v>
      </c>
      <c r="I204" s="6">
        <f t="shared" si="7"/>
        <v>23.880406000000001</v>
      </c>
      <c r="J204" s="6"/>
    </row>
    <row r="205" spans="3:10" x14ac:dyDescent="0.25">
      <c r="C205" s="3">
        <v>203</v>
      </c>
      <c r="D205" t="s">
        <v>197</v>
      </c>
      <c r="E205" s="6">
        <v>2.0800190000000001</v>
      </c>
      <c r="F205" s="6" t="str">
        <f>IF(_xlfn.XLOOKUP(D205,'NCTCOG Data from 2013 Update'!$C$3:$C$291,'NCTCOG Data from 2013 Update'!$E$3:$E$291, " ")=0, " ", _xlfn.XLOOKUP(D205,'NCTCOG Data from 2013 Update'!$C$3:$C$291,'NCTCOG Data from 2013 Update'!$E$3:$E$291, " "))</f>
        <v xml:space="preserve"> </v>
      </c>
      <c r="G205" s="6">
        <f>_xlfn.XLOOKUP(D205,'2055_URB'!$B$2:$B$290, '2055_URB'!$I$2:$I$290, " ")</f>
        <v>13.316644499999999</v>
      </c>
      <c r="H205" s="6">
        <f t="shared" si="6"/>
        <v>13.316644499999999</v>
      </c>
      <c r="I205" s="6">
        <f t="shared" si="7"/>
        <v>11.236625499999999</v>
      </c>
      <c r="J205" s="6"/>
    </row>
    <row r="206" spans="3:10" x14ac:dyDescent="0.25">
      <c r="C206" s="3">
        <v>204</v>
      </c>
      <c r="D206" t="s">
        <v>198</v>
      </c>
      <c r="E206" s="6">
        <v>8.1643050000000006</v>
      </c>
      <c r="F206" s="6">
        <f>IF(_xlfn.XLOOKUP(D206,'NCTCOG Data from 2013 Update'!$C$3:$C$291,'NCTCOG Data from 2013 Update'!$E$3:$E$291, " ")=0, " ", _xlfn.XLOOKUP(D206,'NCTCOG Data from 2013 Update'!$C$3:$C$291,'NCTCOG Data from 2013 Update'!$E$3:$E$291, " "))</f>
        <v>32</v>
      </c>
      <c r="G206" s="6">
        <f>_xlfn.XLOOKUP(D206,'2055_URB'!$B$2:$B$290, '2055_URB'!$I$2:$I$290, " ")</f>
        <v>27.824244</v>
      </c>
      <c r="H206" s="6">
        <f t="shared" si="6"/>
        <v>32</v>
      </c>
      <c r="I206" s="6">
        <f t="shared" si="7"/>
        <v>23.835695000000001</v>
      </c>
      <c r="J206" s="6"/>
    </row>
    <row r="207" spans="3:10" x14ac:dyDescent="0.25">
      <c r="C207" s="3">
        <v>205</v>
      </c>
      <c r="D207" t="s">
        <v>199</v>
      </c>
      <c r="E207" s="6">
        <v>4.1982970000000002</v>
      </c>
      <c r="F207" s="6">
        <f>IF(_xlfn.XLOOKUP(D207,'NCTCOG Data from 2013 Update'!$C$3:$C$291,'NCTCOG Data from 2013 Update'!$E$3:$E$291, " ")=0, " ", _xlfn.XLOOKUP(D207,'NCTCOG Data from 2013 Update'!$C$3:$C$291,'NCTCOG Data from 2013 Update'!$E$3:$E$291, " "))</f>
        <v>16.860088999999999</v>
      </c>
      <c r="G207" s="6">
        <f>_xlfn.XLOOKUP(D207,'2055_URB'!$B$2:$B$290, '2055_URB'!$I$2:$I$290, " ")</f>
        <v>10.0774115</v>
      </c>
      <c r="H207" s="6">
        <f t="shared" si="6"/>
        <v>16.860088999999999</v>
      </c>
      <c r="I207" s="6">
        <f t="shared" si="7"/>
        <v>12.661791999999998</v>
      </c>
      <c r="J207" s="6"/>
    </row>
    <row r="208" spans="3:10" x14ac:dyDescent="0.25">
      <c r="C208" s="3">
        <v>206</v>
      </c>
      <c r="D208" t="s">
        <v>200</v>
      </c>
      <c r="E208" s="6">
        <v>4.5316989999999997</v>
      </c>
      <c r="F208" s="6">
        <f>IF(_xlfn.XLOOKUP(D208,'NCTCOG Data from 2013 Update'!$C$3:$C$291,'NCTCOG Data from 2013 Update'!$E$3:$E$291, " ")=0, " ", _xlfn.XLOOKUP(D208,'NCTCOG Data from 2013 Update'!$C$3:$C$291,'NCTCOG Data from 2013 Update'!$E$3:$E$291, " "))</f>
        <v>15.434252000000001</v>
      </c>
      <c r="G208" s="6">
        <f>_xlfn.XLOOKUP(D208,'2055_URB'!$B$2:$B$290, '2055_URB'!$I$2:$I$290, " ")</f>
        <v>6.5934290000000004</v>
      </c>
      <c r="H208" s="6">
        <f t="shared" si="6"/>
        <v>15.434252000000001</v>
      </c>
      <c r="I208" s="6">
        <f t="shared" si="7"/>
        <v>10.902553000000001</v>
      </c>
      <c r="J208" s="6"/>
    </row>
    <row r="209" spans="3:10" x14ac:dyDescent="0.25">
      <c r="C209" s="3">
        <v>207</v>
      </c>
      <c r="D209" t="s">
        <v>201</v>
      </c>
      <c r="E209" s="6">
        <v>44.199697</v>
      </c>
      <c r="F209" s="6">
        <f>IF(_xlfn.XLOOKUP(D209,'NCTCOG Data from 2013 Update'!$C$3:$C$291,'NCTCOG Data from 2013 Update'!$E$3:$E$291, " ")=0, " ", _xlfn.XLOOKUP(D209,'NCTCOG Data from 2013 Update'!$C$3:$C$291,'NCTCOG Data from 2013 Update'!$E$3:$E$291, " "))</f>
        <v>63.900193000000002</v>
      </c>
      <c r="G209" s="6">
        <f>_xlfn.XLOOKUP(D209,'2055_URB'!$B$2:$B$290, '2055_URB'!$I$2:$I$290, " ")</f>
        <v>71.177152500000005</v>
      </c>
      <c r="H209" s="6">
        <f t="shared" si="6"/>
        <v>71.177152500000005</v>
      </c>
      <c r="I209" s="6">
        <f t="shared" si="7"/>
        <v>26.977455500000005</v>
      </c>
      <c r="J209" s="6"/>
    </row>
    <row r="210" spans="3:10" x14ac:dyDescent="0.25">
      <c r="C210" s="3">
        <v>208</v>
      </c>
      <c r="D210" t="s">
        <v>202</v>
      </c>
      <c r="E210" s="6">
        <v>23.538737999999999</v>
      </c>
      <c r="F210" s="6">
        <f>IF(_xlfn.XLOOKUP(D210,'NCTCOG Data from 2013 Update'!$C$3:$C$291,'NCTCOG Data from 2013 Update'!$E$3:$E$291, " ")=0, " ", _xlfn.XLOOKUP(D210,'NCTCOG Data from 2013 Update'!$C$3:$C$291,'NCTCOG Data from 2013 Update'!$E$3:$E$291, " "))</f>
        <v>24.007080999999999</v>
      </c>
      <c r="G210" s="6">
        <f>_xlfn.XLOOKUP(D210,'2055_URB'!$B$2:$B$290, '2055_URB'!$I$2:$I$290, " ")</f>
        <v>47.494111500000002</v>
      </c>
      <c r="H210" s="6">
        <f t="shared" si="6"/>
        <v>47.494111500000002</v>
      </c>
      <c r="I210" s="6">
        <f t="shared" si="7"/>
        <v>23.955373500000004</v>
      </c>
      <c r="J210" s="6"/>
    </row>
    <row r="211" spans="3:10" x14ac:dyDescent="0.25">
      <c r="C211" s="3">
        <v>209</v>
      </c>
      <c r="D211" t="s">
        <v>203</v>
      </c>
      <c r="E211" s="6">
        <v>1.7557339999999999</v>
      </c>
      <c r="F211" s="6" t="str">
        <f>IF(_xlfn.XLOOKUP(D211,'NCTCOG Data from 2013 Update'!$C$3:$C$291,'NCTCOG Data from 2013 Update'!$E$3:$E$291, " ")=0, " ", _xlfn.XLOOKUP(D211,'NCTCOG Data from 2013 Update'!$C$3:$C$291,'NCTCOG Data from 2013 Update'!$E$3:$E$291, " "))</f>
        <v xml:space="preserve"> </v>
      </c>
      <c r="G211" s="6">
        <f>_xlfn.XLOOKUP(D211,'2055_URB'!$B$2:$B$290, '2055_URB'!$I$2:$I$290, " ")</f>
        <v>37.584977000000002</v>
      </c>
      <c r="H211" s="6">
        <f t="shared" si="6"/>
        <v>37.584977000000002</v>
      </c>
      <c r="I211" s="6">
        <f t="shared" si="7"/>
        <v>35.829243000000005</v>
      </c>
      <c r="J211" s="6"/>
    </row>
    <row r="212" spans="3:10" x14ac:dyDescent="0.25">
      <c r="C212" s="3">
        <v>210</v>
      </c>
      <c r="D212" t="s">
        <v>204</v>
      </c>
      <c r="E212" s="6">
        <v>0.42603400000000002</v>
      </c>
      <c r="F212" s="6" t="str">
        <f>IF(_xlfn.XLOOKUP(D212,'NCTCOG Data from 2013 Update'!$C$3:$C$291,'NCTCOG Data from 2013 Update'!$E$3:$E$291, " ")=0, " ", _xlfn.XLOOKUP(D212,'NCTCOG Data from 2013 Update'!$C$3:$C$291,'NCTCOG Data from 2013 Update'!$E$3:$E$291, " "))</f>
        <v xml:space="preserve"> </v>
      </c>
      <c r="G212" s="6">
        <f>_xlfn.XLOOKUP(D212,'2055_URB'!$B$2:$B$290, '2055_URB'!$I$2:$I$290, " ")</f>
        <v>23.589744</v>
      </c>
      <c r="H212" s="6">
        <f t="shared" si="6"/>
        <v>23.589744</v>
      </c>
      <c r="I212" s="6">
        <f t="shared" si="7"/>
        <v>23.163709999999998</v>
      </c>
      <c r="J212" s="6"/>
    </row>
    <row r="213" spans="3:10" x14ac:dyDescent="0.25">
      <c r="C213" s="3">
        <v>211</v>
      </c>
      <c r="D213" t="s">
        <v>205</v>
      </c>
      <c r="E213" s="6">
        <v>3.1126879999999999</v>
      </c>
      <c r="F213" s="6" t="str">
        <f>IF(_xlfn.XLOOKUP(D213,'NCTCOG Data from 2013 Update'!$C$3:$C$291,'NCTCOG Data from 2013 Update'!$E$3:$E$291, " ")=0, " ", _xlfn.XLOOKUP(D213,'NCTCOG Data from 2013 Update'!$C$3:$C$291,'NCTCOG Data from 2013 Update'!$E$3:$E$291, " "))</f>
        <v xml:space="preserve"> </v>
      </c>
      <c r="G213" s="6">
        <f>_xlfn.XLOOKUP(D213,'2055_URB'!$B$2:$B$290, '2055_URB'!$I$2:$I$290, " ")</f>
        <v>27.739619000000001</v>
      </c>
      <c r="H213" s="6">
        <f t="shared" si="6"/>
        <v>27.739619000000001</v>
      </c>
      <c r="I213" s="6">
        <f t="shared" si="7"/>
        <v>24.626931000000003</v>
      </c>
      <c r="J213" s="6"/>
    </row>
    <row r="214" spans="3:10" x14ac:dyDescent="0.25">
      <c r="C214" s="3">
        <v>212</v>
      </c>
      <c r="D214" t="s">
        <v>206</v>
      </c>
      <c r="E214" s="6">
        <v>11.043532000000001</v>
      </c>
      <c r="F214" s="6" t="str">
        <f>IF(_xlfn.XLOOKUP(D214,'NCTCOG Data from 2013 Update'!$C$3:$C$291,'NCTCOG Data from 2013 Update'!$E$3:$E$291, " ")=0, " ", _xlfn.XLOOKUP(D214,'NCTCOG Data from 2013 Update'!$C$3:$C$291,'NCTCOG Data from 2013 Update'!$E$3:$E$291, " "))</f>
        <v xml:space="preserve"> </v>
      </c>
      <c r="G214" s="6">
        <f>_xlfn.XLOOKUP(D214,'2055_URB'!$B$2:$B$290, '2055_URB'!$I$2:$I$290, " ")</f>
        <v>18.047263999999998</v>
      </c>
      <c r="H214" s="6">
        <f t="shared" si="6"/>
        <v>18.047263999999998</v>
      </c>
      <c r="I214" s="6">
        <f t="shared" si="7"/>
        <v>7.0037319999999976</v>
      </c>
      <c r="J214" s="6"/>
    </row>
    <row r="215" spans="3:10" x14ac:dyDescent="0.25">
      <c r="C215" s="3">
        <v>213</v>
      </c>
      <c r="D215" t="s">
        <v>207</v>
      </c>
      <c r="E215" s="6">
        <v>49.183292000000002</v>
      </c>
      <c r="F215" s="6">
        <f>IF(_xlfn.XLOOKUP(D215,'NCTCOG Data from 2013 Update'!$C$3:$C$291,'NCTCOG Data from 2013 Update'!$E$3:$E$291, " ")=0, " ", _xlfn.XLOOKUP(D215,'NCTCOG Data from 2013 Update'!$C$3:$C$291,'NCTCOG Data from 2013 Update'!$E$3:$E$291, " "))</f>
        <v>45.237574000000002</v>
      </c>
      <c r="G215" s="6">
        <f>_xlfn.XLOOKUP(D215,'2055_URB'!$B$2:$B$290, '2055_URB'!$I$2:$I$290, " ")</f>
        <v>63.322071999999999</v>
      </c>
      <c r="H215" s="6">
        <f t="shared" si="6"/>
        <v>63.322071999999999</v>
      </c>
      <c r="I215" s="6">
        <f t="shared" si="7"/>
        <v>14.138779999999997</v>
      </c>
      <c r="J215" s="6"/>
    </row>
    <row r="216" spans="3:10" x14ac:dyDescent="0.25">
      <c r="C216" s="3">
        <v>214</v>
      </c>
      <c r="D216" t="s">
        <v>208</v>
      </c>
      <c r="E216" s="6">
        <v>71.345303000000001</v>
      </c>
      <c r="F216" s="6">
        <f>IF(_xlfn.XLOOKUP(D216,'NCTCOG Data from 2013 Update'!$C$3:$C$291,'NCTCOG Data from 2013 Update'!$E$3:$E$291, " ")=0, " ", _xlfn.XLOOKUP(D216,'NCTCOG Data from 2013 Update'!$C$3:$C$291,'NCTCOG Data from 2013 Update'!$E$3:$E$291, " "))</f>
        <v>69.323824000000002</v>
      </c>
      <c r="G216" s="6">
        <f>_xlfn.XLOOKUP(D216,'2055_URB'!$B$2:$B$290, '2055_URB'!$I$2:$I$290, " ")</f>
        <v>77.911096499999999</v>
      </c>
      <c r="H216" s="6">
        <f t="shared" si="6"/>
        <v>77.911096499999999</v>
      </c>
      <c r="I216" s="6">
        <f t="shared" si="7"/>
        <v>6.5657934999999981</v>
      </c>
      <c r="J216" s="6"/>
    </row>
    <row r="217" spans="3:10" x14ac:dyDescent="0.25">
      <c r="C217" s="3">
        <v>215</v>
      </c>
      <c r="D217" t="s">
        <v>209</v>
      </c>
      <c r="E217" s="6">
        <v>55.086804999999998</v>
      </c>
      <c r="F217" s="6">
        <f>IF(_xlfn.XLOOKUP(D217,'NCTCOG Data from 2013 Update'!$C$3:$C$291,'NCTCOG Data from 2013 Update'!$E$3:$E$291, " ")=0, " ", _xlfn.XLOOKUP(D217,'NCTCOG Data from 2013 Update'!$C$3:$C$291,'NCTCOG Data from 2013 Update'!$E$3:$E$291, " "))</f>
        <v>52.109782000000003</v>
      </c>
      <c r="G217" s="6">
        <f>_xlfn.XLOOKUP(D217,'2055_URB'!$B$2:$B$290, '2055_URB'!$I$2:$I$290, " ")</f>
        <v>76.017799999999994</v>
      </c>
      <c r="H217" s="6">
        <f t="shared" si="6"/>
        <v>76.017799999999994</v>
      </c>
      <c r="I217" s="6">
        <f t="shared" si="7"/>
        <v>20.930994999999996</v>
      </c>
      <c r="J217" s="6"/>
    </row>
    <row r="218" spans="3:10" x14ac:dyDescent="0.25">
      <c r="C218" s="3">
        <v>216</v>
      </c>
      <c r="D218" t="s">
        <v>210</v>
      </c>
      <c r="E218" s="6">
        <v>38.907114</v>
      </c>
      <c r="F218" s="6">
        <f>IF(_xlfn.XLOOKUP(D218,'NCTCOG Data from 2013 Update'!$C$3:$C$291,'NCTCOG Data from 2013 Update'!$E$3:$E$291, " ")=0, " ", _xlfn.XLOOKUP(D218,'NCTCOG Data from 2013 Update'!$C$3:$C$291,'NCTCOG Data from 2013 Update'!$E$3:$E$291, " "))</f>
        <v>39.037996</v>
      </c>
      <c r="G218" s="6">
        <f>_xlfn.XLOOKUP(D218,'2055_URB'!$B$2:$B$290, '2055_URB'!$I$2:$I$290, " ")</f>
        <v>69.880707000000001</v>
      </c>
      <c r="H218" s="6">
        <f t="shared" si="6"/>
        <v>69.880707000000001</v>
      </c>
      <c r="I218" s="6">
        <f t="shared" si="7"/>
        <v>30.973593000000001</v>
      </c>
      <c r="J218" s="6"/>
    </row>
    <row r="219" spans="3:10" x14ac:dyDescent="0.25">
      <c r="C219" s="3">
        <v>217</v>
      </c>
      <c r="D219" t="s">
        <v>211</v>
      </c>
      <c r="E219" s="6">
        <v>39.706316000000001</v>
      </c>
      <c r="F219" s="6">
        <f>IF(_xlfn.XLOOKUP(D219,'NCTCOG Data from 2013 Update'!$C$3:$C$291,'NCTCOG Data from 2013 Update'!$E$3:$E$291, " ")=0, " ", _xlfn.XLOOKUP(D219,'NCTCOG Data from 2013 Update'!$C$3:$C$291,'NCTCOG Data from 2013 Update'!$E$3:$E$291, " "))</f>
        <v>37.606304999999999</v>
      </c>
      <c r="G219" s="6">
        <f>_xlfn.XLOOKUP(D219,'2055_URB'!$B$2:$B$290, '2055_URB'!$I$2:$I$290, " ")</f>
        <v>62.4113975</v>
      </c>
      <c r="H219" s="6">
        <f t="shared" si="6"/>
        <v>62.4113975</v>
      </c>
      <c r="I219" s="6">
        <f t="shared" si="7"/>
        <v>22.705081499999999</v>
      </c>
      <c r="J219" s="6"/>
    </row>
    <row r="220" spans="3:10" x14ac:dyDescent="0.25">
      <c r="C220" s="3">
        <v>218</v>
      </c>
      <c r="D220" t="s">
        <v>212</v>
      </c>
      <c r="E220" s="6">
        <v>33.945506000000002</v>
      </c>
      <c r="F220" s="6">
        <f>IF(_xlfn.XLOOKUP(D220,'NCTCOG Data from 2013 Update'!$C$3:$C$291,'NCTCOG Data from 2013 Update'!$E$3:$E$291, " ")=0, " ", _xlfn.XLOOKUP(D220,'NCTCOG Data from 2013 Update'!$C$3:$C$291,'NCTCOG Data from 2013 Update'!$E$3:$E$291, " "))</f>
        <v>32.693468000000003</v>
      </c>
      <c r="G220" s="6">
        <f>_xlfn.XLOOKUP(D220,'2055_URB'!$B$2:$B$290, '2055_URB'!$I$2:$I$290, " ")</f>
        <v>57.755516499999999</v>
      </c>
      <c r="H220" s="6">
        <f t="shared" si="6"/>
        <v>57.755516499999999</v>
      </c>
      <c r="I220" s="6">
        <f t="shared" si="7"/>
        <v>23.810010499999997</v>
      </c>
      <c r="J220" s="6"/>
    </row>
    <row r="221" spans="3:10" x14ac:dyDescent="0.25">
      <c r="C221" s="3">
        <v>219</v>
      </c>
      <c r="D221" t="s">
        <v>213</v>
      </c>
      <c r="E221" s="6">
        <v>24.031199000000001</v>
      </c>
      <c r="F221" s="6">
        <f>IF(_xlfn.XLOOKUP(D221,'NCTCOG Data from 2013 Update'!$C$3:$C$291,'NCTCOG Data from 2013 Update'!$E$3:$E$291, " ")=0, " ", _xlfn.XLOOKUP(D221,'NCTCOG Data from 2013 Update'!$C$3:$C$291,'NCTCOG Data from 2013 Update'!$E$3:$E$291, " "))</f>
        <v>46.451841999999999</v>
      </c>
      <c r="G221" s="6">
        <f>_xlfn.XLOOKUP(D221,'2055_URB'!$B$2:$B$290, '2055_URB'!$I$2:$I$290, " ")</f>
        <v>44.830457500000001</v>
      </c>
      <c r="H221" s="6">
        <f t="shared" si="6"/>
        <v>46.451841999999999</v>
      </c>
      <c r="I221" s="6">
        <f t="shared" si="7"/>
        <v>22.420642999999998</v>
      </c>
      <c r="J221" s="6"/>
    </row>
    <row r="222" spans="3:10" x14ac:dyDescent="0.25">
      <c r="C222" s="3">
        <v>220</v>
      </c>
      <c r="D222" t="s">
        <v>214</v>
      </c>
      <c r="E222" s="6">
        <v>15.509852</v>
      </c>
      <c r="F222" s="6">
        <f>IF(_xlfn.XLOOKUP(D222,'NCTCOG Data from 2013 Update'!$C$3:$C$291,'NCTCOG Data from 2013 Update'!$E$3:$E$291, " ")=0, " ", _xlfn.XLOOKUP(D222,'NCTCOG Data from 2013 Update'!$C$3:$C$291,'NCTCOG Data from 2013 Update'!$E$3:$E$291, " "))</f>
        <v>21.881561000000001</v>
      </c>
      <c r="G222" s="6">
        <f>_xlfn.XLOOKUP(D222,'2055_URB'!$B$2:$B$290, '2055_URB'!$I$2:$I$290, " ")</f>
        <v>23.340139499999999</v>
      </c>
      <c r="H222" s="6">
        <f t="shared" si="6"/>
        <v>23.340139499999999</v>
      </c>
      <c r="I222" s="6">
        <f t="shared" si="7"/>
        <v>7.830287499999999</v>
      </c>
      <c r="J222" s="6"/>
    </row>
    <row r="223" spans="3:10" x14ac:dyDescent="0.25">
      <c r="C223" s="3">
        <v>221</v>
      </c>
      <c r="D223" t="s">
        <v>215</v>
      </c>
      <c r="E223" s="6">
        <v>12.10153</v>
      </c>
      <c r="F223" s="6">
        <f>IF(_xlfn.XLOOKUP(D223,'NCTCOG Data from 2013 Update'!$C$3:$C$291,'NCTCOG Data from 2013 Update'!$E$3:$E$291, " ")=0, " ", _xlfn.XLOOKUP(D223,'NCTCOG Data from 2013 Update'!$C$3:$C$291,'NCTCOG Data from 2013 Update'!$E$3:$E$291, " "))</f>
        <v>19.526129999999998</v>
      </c>
      <c r="G223" s="6">
        <f>_xlfn.XLOOKUP(D223,'2055_URB'!$B$2:$B$290, '2055_URB'!$I$2:$I$290, " ")</f>
        <v>25.707128500000003</v>
      </c>
      <c r="H223" s="6">
        <f t="shared" si="6"/>
        <v>25.707128500000003</v>
      </c>
      <c r="I223" s="6">
        <f t="shared" si="7"/>
        <v>13.605598500000003</v>
      </c>
      <c r="J223" s="6"/>
    </row>
    <row r="224" spans="3:10" x14ac:dyDescent="0.25">
      <c r="C224" s="3">
        <v>222</v>
      </c>
      <c r="D224" t="s">
        <v>216</v>
      </c>
      <c r="E224" s="6">
        <v>3.4815070000000001</v>
      </c>
      <c r="F224" s="6" t="str">
        <f>IF(_xlfn.XLOOKUP(D224,'NCTCOG Data from 2013 Update'!$C$3:$C$291,'NCTCOG Data from 2013 Update'!$E$3:$E$291, " ")=0, " ", _xlfn.XLOOKUP(D224,'NCTCOG Data from 2013 Update'!$C$3:$C$291,'NCTCOG Data from 2013 Update'!$E$3:$E$291, " "))</f>
        <v xml:space="preserve"> </v>
      </c>
      <c r="G224" s="6">
        <f>_xlfn.XLOOKUP(D224,'2055_URB'!$B$2:$B$290, '2055_URB'!$I$2:$I$290, " ")</f>
        <v>5.8338874999999994</v>
      </c>
      <c r="H224" s="6">
        <f t="shared" si="6"/>
        <v>5.8338874999999994</v>
      </c>
      <c r="I224" s="6">
        <f t="shared" si="7"/>
        <v>2.3523804999999993</v>
      </c>
      <c r="J224" s="6"/>
    </row>
    <row r="225" spans="3:10" x14ac:dyDescent="0.25">
      <c r="C225" s="3">
        <v>223</v>
      </c>
      <c r="D225" t="s">
        <v>217</v>
      </c>
      <c r="E225" s="6">
        <v>4.3822570000000001</v>
      </c>
      <c r="F225" s="6" t="str">
        <f>IF(_xlfn.XLOOKUP(D225,'NCTCOG Data from 2013 Update'!$C$3:$C$291,'NCTCOG Data from 2013 Update'!$E$3:$E$291, " ")=0, " ", _xlfn.XLOOKUP(D225,'NCTCOG Data from 2013 Update'!$C$3:$C$291,'NCTCOG Data from 2013 Update'!$E$3:$E$291, " "))</f>
        <v xml:space="preserve"> </v>
      </c>
      <c r="G225" s="6">
        <f>_xlfn.XLOOKUP(D225,'2055_URB'!$B$2:$B$290, '2055_URB'!$I$2:$I$290, " ")</f>
        <v>16.276555999999999</v>
      </c>
      <c r="H225" s="6">
        <f t="shared" si="6"/>
        <v>16.276555999999999</v>
      </c>
      <c r="I225" s="6">
        <f t="shared" si="7"/>
        <v>11.894299</v>
      </c>
      <c r="J225" s="6"/>
    </row>
    <row r="226" spans="3:10" x14ac:dyDescent="0.25">
      <c r="C226" s="3">
        <v>224</v>
      </c>
      <c r="D226" t="s">
        <v>218</v>
      </c>
      <c r="E226" s="6">
        <v>5.1025450000000001</v>
      </c>
      <c r="F226" s="6" t="str">
        <f>IF(_xlfn.XLOOKUP(D226,'NCTCOG Data from 2013 Update'!$C$3:$C$291,'NCTCOG Data from 2013 Update'!$E$3:$E$291, " ")=0, " ", _xlfn.XLOOKUP(D226,'NCTCOG Data from 2013 Update'!$C$3:$C$291,'NCTCOG Data from 2013 Update'!$E$3:$E$291, " "))</f>
        <v xml:space="preserve"> </v>
      </c>
      <c r="G226" s="6">
        <f>_xlfn.XLOOKUP(D226,'2055_URB'!$B$2:$B$290, '2055_URB'!$I$2:$I$290, " ")</f>
        <v>22.381852000000002</v>
      </c>
      <c r="H226" s="6">
        <f t="shared" si="6"/>
        <v>22.381852000000002</v>
      </c>
      <c r="I226" s="6">
        <f t="shared" si="7"/>
        <v>17.279307000000003</v>
      </c>
      <c r="J226" s="6"/>
    </row>
    <row r="227" spans="3:10" x14ac:dyDescent="0.25">
      <c r="C227" s="3">
        <v>225</v>
      </c>
      <c r="D227" t="s">
        <v>219</v>
      </c>
      <c r="E227" s="6">
        <v>3.4132609999999999</v>
      </c>
      <c r="F227" s="6" t="str">
        <f>IF(_xlfn.XLOOKUP(D227,'NCTCOG Data from 2013 Update'!$C$3:$C$291,'NCTCOG Data from 2013 Update'!$E$3:$E$291, " ")=0, " ", _xlfn.XLOOKUP(D227,'NCTCOG Data from 2013 Update'!$C$3:$C$291,'NCTCOG Data from 2013 Update'!$E$3:$E$291, " "))</f>
        <v xml:space="preserve"> </v>
      </c>
      <c r="G227" s="6">
        <f>_xlfn.XLOOKUP(D227,'2055_URB'!$B$2:$B$290, '2055_URB'!$I$2:$I$290, " ")</f>
        <v>13.987216</v>
      </c>
      <c r="H227" s="6">
        <f t="shared" si="6"/>
        <v>13.987216</v>
      </c>
      <c r="I227" s="6">
        <f t="shared" si="7"/>
        <v>10.573955</v>
      </c>
      <c r="J227" s="6"/>
    </row>
    <row r="228" spans="3:10" x14ac:dyDescent="0.25">
      <c r="C228" s="3">
        <v>226</v>
      </c>
      <c r="D228" t="s">
        <v>220</v>
      </c>
      <c r="E228" s="6">
        <v>22.060694000000002</v>
      </c>
      <c r="F228" s="6" t="str">
        <f>IF(_xlfn.XLOOKUP(D228,'NCTCOG Data from 2013 Update'!$C$3:$C$291,'NCTCOG Data from 2013 Update'!$E$3:$E$291, " ")=0, " ", _xlfn.XLOOKUP(D228,'NCTCOG Data from 2013 Update'!$C$3:$C$291,'NCTCOG Data from 2013 Update'!$E$3:$E$291, " "))</f>
        <v xml:space="preserve"> </v>
      </c>
      <c r="G228" s="6">
        <f>_xlfn.XLOOKUP(D228,'2055_URB'!$B$2:$B$290, '2055_URB'!$I$2:$I$290, " ")</f>
        <v>25</v>
      </c>
      <c r="H228" s="6">
        <f t="shared" si="6"/>
        <v>25</v>
      </c>
      <c r="I228" s="6">
        <f t="shared" si="7"/>
        <v>2.9393059999999984</v>
      </c>
      <c r="J228" s="6"/>
    </row>
    <row r="229" spans="3:10" x14ac:dyDescent="0.25">
      <c r="C229" s="3">
        <v>227</v>
      </c>
      <c r="D229" t="s">
        <v>221</v>
      </c>
      <c r="E229" s="6">
        <v>3.792824</v>
      </c>
      <c r="F229" s="6" t="str">
        <f>IF(_xlfn.XLOOKUP(D229,'NCTCOG Data from 2013 Update'!$C$3:$C$291,'NCTCOG Data from 2013 Update'!$E$3:$E$291, " ")=0, " ", _xlfn.XLOOKUP(D229,'NCTCOG Data from 2013 Update'!$C$3:$C$291,'NCTCOG Data from 2013 Update'!$E$3:$E$291, " "))</f>
        <v xml:space="preserve"> </v>
      </c>
      <c r="G229" s="6">
        <f>_xlfn.XLOOKUP(D229,'2055_URB'!$B$2:$B$290, '2055_URB'!$I$2:$I$290, " ")</f>
        <v>13.328654999999999</v>
      </c>
      <c r="H229" s="6">
        <f t="shared" si="6"/>
        <v>13.328654999999999</v>
      </c>
      <c r="I229" s="6">
        <f t="shared" si="7"/>
        <v>9.5358309999999999</v>
      </c>
      <c r="J229" s="6"/>
    </row>
    <row r="230" spans="3:10" x14ac:dyDescent="0.25">
      <c r="C230" s="3">
        <v>228</v>
      </c>
      <c r="D230" t="s">
        <v>222</v>
      </c>
      <c r="E230" s="6">
        <v>2.032022</v>
      </c>
      <c r="F230" s="6" t="str">
        <f>IF(_xlfn.XLOOKUP(D230,'NCTCOG Data from 2013 Update'!$C$3:$C$291,'NCTCOG Data from 2013 Update'!$E$3:$E$291, " ")=0, " ", _xlfn.XLOOKUP(D230,'NCTCOG Data from 2013 Update'!$C$3:$C$291,'NCTCOG Data from 2013 Update'!$E$3:$E$291, " "))</f>
        <v xml:space="preserve"> </v>
      </c>
      <c r="G230" s="6">
        <f>_xlfn.XLOOKUP(D230,'2055_URB'!$B$2:$B$290, '2055_URB'!$I$2:$I$290, " ")</f>
        <v>3.4632540000000001</v>
      </c>
      <c r="H230" s="6">
        <f t="shared" si="6"/>
        <v>3.4632540000000001</v>
      </c>
      <c r="I230" s="6">
        <f t="shared" si="7"/>
        <v>1.4312320000000001</v>
      </c>
      <c r="J230" s="6"/>
    </row>
    <row r="231" spans="3:10" x14ac:dyDescent="0.25">
      <c r="C231" s="3">
        <v>229</v>
      </c>
      <c r="D231" t="s">
        <v>223</v>
      </c>
      <c r="E231" s="6">
        <v>2.9195060000000002</v>
      </c>
      <c r="F231" s="6" t="str">
        <f>IF(_xlfn.XLOOKUP(D231,'NCTCOG Data from 2013 Update'!$C$3:$C$291,'NCTCOG Data from 2013 Update'!$E$3:$E$291, " ")=0, " ", _xlfn.XLOOKUP(D231,'NCTCOG Data from 2013 Update'!$C$3:$C$291,'NCTCOG Data from 2013 Update'!$E$3:$E$291, " "))</f>
        <v xml:space="preserve"> </v>
      </c>
      <c r="G231" s="6">
        <f>_xlfn.XLOOKUP(D231,'2055_URB'!$B$2:$B$290, '2055_URB'!$I$2:$I$290, " ")</f>
        <v>6.2165859999999995</v>
      </c>
      <c r="H231" s="6">
        <f t="shared" si="6"/>
        <v>6.2165859999999995</v>
      </c>
      <c r="I231" s="6">
        <f t="shared" si="7"/>
        <v>3.2970799999999993</v>
      </c>
      <c r="J231" s="6"/>
    </row>
    <row r="232" spans="3:10" x14ac:dyDescent="0.25">
      <c r="C232" s="3">
        <v>230</v>
      </c>
      <c r="D232" t="s">
        <v>224</v>
      </c>
      <c r="E232" s="6">
        <v>2.9974699999999999</v>
      </c>
      <c r="F232" s="6" t="str">
        <f>IF(_xlfn.XLOOKUP(D232,'NCTCOG Data from 2013 Update'!$C$3:$C$291,'NCTCOG Data from 2013 Update'!$E$3:$E$291, " ")=0, " ", _xlfn.XLOOKUP(D232,'NCTCOG Data from 2013 Update'!$C$3:$C$291,'NCTCOG Data from 2013 Update'!$E$3:$E$291, " "))</f>
        <v xml:space="preserve"> </v>
      </c>
      <c r="G232" s="6">
        <f>_xlfn.XLOOKUP(D232,'2055_URB'!$B$2:$B$290, '2055_URB'!$I$2:$I$290, " ")</f>
        <v>4.3640500000000007</v>
      </c>
      <c r="H232" s="6">
        <f t="shared" si="6"/>
        <v>4.3640500000000007</v>
      </c>
      <c r="I232" s="6">
        <f t="shared" si="7"/>
        <v>1.3665800000000008</v>
      </c>
      <c r="J232" s="6"/>
    </row>
    <row r="233" spans="3:10" x14ac:dyDescent="0.25">
      <c r="C233" s="3">
        <v>231</v>
      </c>
      <c r="D233" t="s">
        <v>225</v>
      </c>
      <c r="E233" s="6">
        <v>5.2686109999999999</v>
      </c>
      <c r="F233" s="6" t="str">
        <f>IF(_xlfn.XLOOKUP(D233,'NCTCOG Data from 2013 Update'!$C$3:$C$291,'NCTCOG Data from 2013 Update'!$E$3:$E$291, " ")=0, " ", _xlfn.XLOOKUP(D233,'NCTCOG Data from 2013 Update'!$C$3:$C$291,'NCTCOG Data from 2013 Update'!$E$3:$E$291, " "))</f>
        <v xml:space="preserve"> </v>
      </c>
      <c r="G233" s="6">
        <f>_xlfn.XLOOKUP(D233,'2055_URB'!$B$2:$B$290, '2055_URB'!$I$2:$I$290, " ")</f>
        <v>24.163982000000001</v>
      </c>
      <c r="H233" s="6">
        <f t="shared" si="6"/>
        <v>24.163982000000001</v>
      </c>
      <c r="I233" s="6">
        <f t="shared" si="7"/>
        <v>18.895371000000001</v>
      </c>
      <c r="J233" s="6"/>
    </row>
    <row r="234" spans="3:10" x14ac:dyDescent="0.25">
      <c r="C234" s="3">
        <v>232</v>
      </c>
      <c r="D234" t="s">
        <v>226</v>
      </c>
      <c r="E234" s="6">
        <v>3.5401479999999999</v>
      </c>
      <c r="F234" s="6" t="str">
        <f>IF(_xlfn.XLOOKUP(D234,'NCTCOG Data from 2013 Update'!$C$3:$C$291,'NCTCOG Data from 2013 Update'!$E$3:$E$291, " ")=0, " ", _xlfn.XLOOKUP(D234,'NCTCOG Data from 2013 Update'!$C$3:$C$291,'NCTCOG Data from 2013 Update'!$E$3:$E$291, " "))</f>
        <v xml:space="preserve"> </v>
      </c>
      <c r="G234" s="6">
        <f>_xlfn.XLOOKUP(D234,'2055_URB'!$B$2:$B$290, '2055_URB'!$I$2:$I$290, " ")</f>
        <v>14.792310499999999</v>
      </c>
      <c r="H234" s="6">
        <f t="shared" si="6"/>
        <v>14.792310499999999</v>
      </c>
      <c r="I234" s="6">
        <f t="shared" si="7"/>
        <v>11.252162499999999</v>
      </c>
      <c r="J234" s="6"/>
    </row>
    <row r="235" spans="3:10" x14ac:dyDescent="0.25">
      <c r="C235" s="3">
        <v>233</v>
      </c>
      <c r="D235" t="s">
        <v>227</v>
      </c>
      <c r="E235" s="6">
        <v>4.6329349999999998</v>
      </c>
      <c r="F235" s="6" t="str">
        <f>IF(_xlfn.XLOOKUP(D235,'NCTCOG Data from 2013 Update'!$C$3:$C$291,'NCTCOG Data from 2013 Update'!$E$3:$E$291, " ")=0, " ", _xlfn.XLOOKUP(D235,'NCTCOG Data from 2013 Update'!$C$3:$C$291,'NCTCOG Data from 2013 Update'!$E$3:$E$291, " "))</f>
        <v xml:space="preserve"> </v>
      </c>
      <c r="G235" s="6">
        <f>_xlfn.XLOOKUP(D235,'2055_URB'!$B$2:$B$290, '2055_URB'!$I$2:$I$290, " ")</f>
        <v>17.883798499999997</v>
      </c>
      <c r="H235" s="6">
        <f t="shared" si="6"/>
        <v>17.883798499999997</v>
      </c>
      <c r="I235" s="6">
        <f t="shared" si="7"/>
        <v>13.250863499999998</v>
      </c>
      <c r="J235" s="6"/>
    </row>
    <row r="236" spans="3:10" x14ac:dyDescent="0.25">
      <c r="C236" s="3">
        <v>234</v>
      </c>
      <c r="D236" t="s">
        <v>228</v>
      </c>
      <c r="E236" s="6">
        <v>3.2755640000000001</v>
      </c>
      <c r="F236" s="6" t="str">
        <f>IF(_xlfn.XLOOKUP(D236,'NCTCOG Data from 2013 Update'!$C$3:$C$291,'NCTCOG Data from 2013 Update'!$E$3:$E$291, " ")=0, " ", _xlfn.XLOOKUP(D236,'NCTCOG Data from 2013 Update'!$C$3:$C$291,'NCTCOG Data from 2013 Update'!$E$3:$E$291, " "))</f>
        <v xml:space="preserve"> </v>
      </c>
      <c r="G236" s="6">
        <f>_xlfn.XLOOKUP(D236,'2055_URB'!$B$2:$B$290, '2055_URB'!$I$2:$I$290, " ")</f>
        <v>17.784295</v>
      </c>
      <c r="H236" s="6">
        <f t="shared" si="6"/>
        <v>17.784295</v>
      </c>
      <c r="I236" s="6">
        <f t="shared" si="7"/>
        <v>14.508731000000001</v>
      </c>
      <c r="J236" s="6"/>
    </row>
    <row r="237" spans="3:10" x14ac:dyDescent="0.25">
      <c r="C237" s="3">
        <v>235</v>
      </c>
      <c r="D237" t="s">
        <v>229</v>
      </c>
      <c r="E237" s="6">
        <v>4.8432700000000004</v>
      </c>
      <c r="F237" s="6" t="str">
        <f>IF(_xlfn.XLOOKUP(D237,'NCTCOG Data from 2013 Update'!$C$3:$C$291,'NCTCOG Data from 2013 Update'!$E$3:$E$291, " ")=0, " ", _xlfn.XLOOKUP(D237,'NCTCOG Data from 2013 Update'!$C$3:$C$291,'NCTCOG Data from 2013 Update'!$E$3:$E$291, " "))</f>
        <v xml:space="preserve"> </v>
      </c>
      <c r="G237" s="6">
        <f>_xlfn.XLOOKUP(D237,'2055_URB'!$B$2:$B$290, '2055_URB'!$I$2:$I$290, " ")</f>
        <v>10.947478</v>
      </c>
      <c r="H237" s="6">
        <f t="shared" si="6"/>
        <v>10.947478</v>
      </c>
      <c r="I237" s="6">
        <f t="shared" si="7"/>
        <v>6.1042079999999999</v>
      </c>
      <c r="J237" s="6"/>
    </row>
    <row r="238" spans="3:10" x14ac:dyDescent="0.25">
      <c r="C238" s="3">
        <v>236</v>
      </c>
      <c r="D238" t="s">
        <v>230</v>
      </c>
      <c r="E238" s="6">
        <v>3.2315670000000001</v>
      </c>
      <c r="F238" s="6" t="str">
        <f>IF(_xlfn.XLOOKUP(D238,'NCTCOG Data from 2013 Update'!$C$3:$C$291,'NCTCOG Data from 2013 Update'!$E$3:$E$291, " ")=0, " ", _xlfn.XLOOKUP(D238,'NCTCOG Data from 2013 Update'!$C$3:$C$291,'NCTCOG Data from 2013 Update'!$E$3:$E$291, " "))</f>
        <v xml:space="preserve"> </v>
      </c>
      <c r="G238" s="6">
        <f>_xlfn.XLOOKUP(D238,'2055_URB'!$B$2:$B$290, '2055_URB'!$I$2:$I$290, " ")</f>
        <v>16.203979499999999</v>
      </c>
      <c r="H238" s="6">
        <f t="shared" si="6"/>
        <v>16.203979499999999</v>
      </c>
      <c r="I238" s="6">
        <f t="shared" si="7"/>
        <v>12.972412499999999</v>
      </c>
      <c r="J238" s="6"/>
    </row>
    <row r="239" spans="3:10" x14ac:dyDescent="0.25">
      <c r="C239" s="3">
        <v>237</v>
      </c>
      <c r="D239" t="s">
        <v>231</v>
      </c>
      <c r="E239" s="6">
        <v>10.254322999999999</v>
      </c>
      <c r="F239" s="6" t="str">
        <f>IF(_xlfn.XLOOKUP(D239,'NCTCOG Data from 2013 Update'!$C$3:$C$291,'NCTCOG Data from 2013 Update'!$E$3:$E$291, " ")=0, " ", _xlfn.XLOOKUP(D239,'NCTCOG Data from 2013 Update'!$C$3:$C$291,'NCTCOG Data from 2013 Update'!$E$3:$E$291, " "))</f>
        <v xml:space="preserve"> </v>
      </c>
      <c r="G239" s="6">
        <f>_xlfn.XLOOKUP(D239,'2055_URB'!$B$2:$B$290, '2055_URB'!$I$2:$I$290, " ")</f>
        <v>29.475089499999999</v>
      </c>
      <c r="H239" s="6">
        <f t="shared" si="6"/>
        <v>29.475089499999999</v>
      </c>
      <c r="I239" s="6">
        <f t="shared" si="7"/>
        <v>19.2207665</v>
      </c>
      <c r="J239" s="6"/>
    </row>
    <row r="240" spans="3:10" x14ac:dyDescent="0.25">
      <c r="C240" s="3">
        <v>238</v>
      </c>
      <c r="D240" t="s">
        <v>232</v>
      </c>
      <c r="E240" s="6">
        <v>6.0451139999999999</v>
      </c>
      <c r="F240" s="6" t="str">
        <f>IF(_xlfn.XLOOKUP(D240,'NCTCOG Data from 2013 Update'!$C$3:$C$291,'NCTCOG Data from 2013 Update'!$E$3:$E$291, " ")=0, " ", _xlfn.XLOOKUP(D240,'NCTCOG Data from 2013 Update'!$C$3:$C$291,'NCTCOG Data from 2013 Update'!$E$3:$E$291, " "))</f>
        <v xml:space="preserve"> </v>
      </c>
      <c r="G240" s="6">
        <f>_xlfn.XLOOKUP(D240,'2055_URB'!$B$2:$B$290, '2055_URB'!$I$2:$I$290, " ")</f>
        <v>7.294619</v>
      </c>
      <c r="H240" s="6">
        <f t="shared" si="6"/>
        <v>7.294619</v>
      </c>
      <c r="I240" s="6">
        <f t="shared" si="7"/>
        <v>1.2495050000000001</v>
      </c>
      <c r="J240" s="6"/>
    </row>
    <row r="241" spans="3:10" x14ac:dyDescent="0.25">
      <c r="C241" s="3">
        <v>239</v>
      </c>
      <c r="D241" t="s">
        <v>233</v>
      </c>
      <c r="E241" s="6">
        <v>1.5723469999999999</v>
      </c>
      <c r="F241" s="6" t="str">
        <f>IF(_xlfn.XLOOKUP(D241,'NCTCOG Data from 2013 Update'!$C$3:$C$291,'NCTCOG Data from 2013 Update'!$E$3:$E$291, " ")=0, " ", _xlfn.XLOOKUP(D241,'NCTCOG Data from 2013 Update'!$C$3:$C$291,'NCTCOG Data from 2013 Update'!$E$3:$E$291, " "))</f>
        <v xml:space="preserve"> </v>
      </c>
      <c r="G241" s="6">
        <f>_xlfn.XLOOKUP(D241,'2055_URB'!$B$2:$B$290, '2055_URB'!$I$2:$I$290, " ")</f>
        <v>1.6652389999999999</v>
      </c>
      <c r="H241" s="6">
        <f t="shared" si="6"/>
        <v>1.6652389999999999</v>
      </c>
      <c r="I241" s="6">
        <f t="shared" si="7"/>
        <v>9.2891999999999975E-2</v>
      </c>
      <c r="J241" s="6"/>
    </row>
    <row r="242" spans="3:10" x14ac:dyDescent="0.25">
      <c r="C242" s="3">
        <v>240</v>
      </c>
      <c r="D242" t="s">
        <v>234</v>
      </c>
      <c r="E242" s="6">
        <v>5.2353839999999998</v>
      </c>
      <c r="F242" s="6" t="str">
        <f>IF(_xlfn.XLOOKUP(D242,'NCTCOG Data from 2013 Update'!$C$3:$C$291,'NCTCOG Data from 2013 Update'!$E$3:$E$291, " ")=0, " ", _xlfn.XLOOKUP(D242,'NCTCOG Data from 2013 Update'!$C$3:$C$291,'NCTCOG Data from 2013 Update'!$E$3:$E$291, " "))</f>
        <v xml:space="preserve"> </v>
      </c>
      <c r="G242" s="6">
        <f>_xlfn.XLOOKUP(D242,'2055_URB'!$B$2:$B$290, '2055_URB'!$I$2:$I$290, " ")</f>
        <v>7.0854645000000005</v>
      </c>
      <c r="H242" s="6">
        <f t="shared" si="6"/>
        <v>7.0854645000000005</v>
      </c>
      <c r="I242" s="6">
        <f t="shared" si="7"/>
        <v>1.8500805000000007</v>
      </c>
      <c r="J242" s="6"/>
    </row>
    <row r="243" spans="3:10" x14ac:dyDescent="0.25">
      <c r="C243" s="3">
        <v>241</v>
      </c>
      <c r="D243" t="s">
        <v>235</v>
      </c>
      <c r="E243" s="6">
        <v>1.8989510000000001</v>
      </c>
      <c r="F243" s="6" t="str">
        <f>IF(_xlfn.XLOOKUP(D243,'NCTCOG Data from 2013 Update'!$C$3:$C$291,'NCTCOG Data from 2013 Update'!$E$3:$E$291, " ")=0, " ", _xlfn.XLOOKUP(D243,'NCTCOG Data from 2013 Update'!$C$3:$C$291,'NCTCOG Data from 2013 Update'!$E$3:$E$291, " "))</f>
        <v xml:space="preserve"> </v>
      </c>
      <c r="G243" s="6">
        <f>_xlfn.XLOOKUP(D243,'2055_URB'!$B$2:$B$290, '2055_URB'!$I$2:$I$290, " ")</f>
        <v>2.0500880000000001</v>
      </c>
      <c r="H243" s="6">
        <f t="shared" si="6"/>
        <v>2.0500880000000001</v>
      </c>
      <c r="I243" s="6">
        <f t="shared" si="7"/>
        <v>0.15113700000000008</v>
      </c>
      <c r="J243" s="6"/>
    </row>
    <row r="244" spans="3:10" x14ac:dyDescent="0.25">
      <c r="C244" s="3">
        <v>242</v>
      </c>
      <c r="D244" t="s">
        <v>236</v>
      </c>
      <c r="E244" s="6">
        <v>38.964905000000002</v>
      </c>
      <c r="F244" s="6">
        <f>IF(_xlfn.XLOOKUP(D244,'NCTCOG Data from 2013 Update'!$C$3:$C$291,'NCTCOG Data from 2013 Update'!$E$3:$E$291, " ")=0, " ", _xlfn.XLOOKUP(D244,'NCTCOG Data from 2013 Update'!$C$3:$C$291,'NCTCOG Data from 2013 Update'!$E$3:$E$291, " "))</f>
        <v>72.246049999999997</v>
      </c>
      <c r="G244" s="6">
        <f>_xlfn.XLOOKUP(D244,'2055_URB'!$B$2:$B$290, '2055_URB'!$I$2:$I$290, " ")</f>
        <v>71.585274999999996</v>
      </c>
      <c r="H244" s="6">
        <f t="shared" si="6"/>
        <v>72.246049999999997</v>
      </c>
      <c r="I244" s="6">
        <f t="shared" si="7"/>
        <v>33.281144999999995</v>
      </c>
      <c r="J244" s="6"/>
    </row>
    <row r="245" spans="3:10" x14ac:dyDescent="0.25">
      <c r="C245" s="3">
        <v>243</v>
      </c>
      <c r="D245" t="s">
        <v>237</v>
      </c>
      <c r="E245" s="6">
        <v>46.156548999999998</v>
      </c>
      <c r="F245" s="6">
        <f>IF(_xlfn.XLOOKUP(D245,'NCTCOG Data from 2013 Update'!$C$3:$C$291,'NCTCOG Data from 2013 Update'!$E$3:$E$291, " ")=0, " ", _xlfn.XLOOKUP(D245,'NCTCOG Data from 2013 Update'!$C$3:$C$291,'NCTCOG Data from 2013 Update'!$E$3:$E$291, " "))</f>
        <v>74.628753000000003</v>
      </c>
      <c r="G245" s="6">
        <f>_xlfn.XLOOKUP(D245,'2055_URB'!$B$2:$B$290, '2055_URB'!$I$2:$I$290, " ")</f>
        <v>76.8031565</v>
      </c>
      <c r="H245" s="6">
        <f t="shared" si="6"/>
        <v>76.8031565</v>
      </c>
      <c r="I245" s="6">
        <f t="shared" si="7"/>
        <v>30.646607500000002</v>
      </c>
      <c r="J245" s="6"/>
    </row>
    <row r="246" spans="3:10" x14ac:dyDescent="0.25">
      <c r="C246" s="3">
        <v>244</v>
      </c>
      <c r="D246" t="s">
        <v>238</v>
      </c>
      <c r="E246" s="6">
        <v>61.494746999999997</v>
      </c>
      <c r="F246" s="6">
        <f>IF(_xlfn.XLOOKUP(D246,'NCTCOG Data from 2013 Update'!$C$3:$C$291,'NCTCOG Data from 2013 Update'!$E$3:$E$291, " ")=0, " ", _xlfn.XLOOKUP(D246,'NCTCOG Data from 2013 Update'!$C$3:$C$291,'NCTCOG Data from 2013 Update'!$E$3:$E$291, " "))</f>
        <v>71.085672000000002</v>
      </c>
      <c r="G246" s="6">
        <f>_xlfn.XLOOKUP(D246,'2055_URB'!$B$2:$B$290, '2055_URB'!$I$2:$I$290, " ")</f>
        <v>79.494393000000002</v>
      </c>
      <c r="H246" s="6">
        <f t="shared" si="6"/>
        <v>79.494393000000002</v>
      </c>
      <c r="I246" s="6">
        <f t="shared" si="7"/>
        <v>17.999646000000006</v>
      </c>
      <c r="J246" s="6"/>
    </row>
    <row r="247" spans="3:10" x14ac:dyDescent="0.25">
      <c r="C247" s="3">
        <v>245</v>
      </c>
      <c r="D247" t="s">
        <v>239</v>
      </c>
      <c r="E247" s="6">
        <v>46.088220999999997</v>
      </c>
      <c r="F247" s="6">
        <f>IF(_xlfn.XLOOKUP(D247,'NCTCOG Data from 2013 Update'!$C$3:$C$291,'NCTCOG Data from 2013 Update'!$E$3:$E$291, " ")=0, " ", _xlfn.XLOOKUP(D247,'NCTCOG Data from 2013 Update'!$C$3:$C$291,'NCTCOG Data from 2013 Update'!$E$3:$E$291, " "))</f>
        <v>46.847821000000003</v>
      </c>
      <c r="G247" s="6">
        <f>_xlfn.XLOOKUP(D247,'2055_URB'!$B$2:$B$290, '2055_URB'!$I$2:$I$290, " ")</f>
        <v>56.880183500000001</v>
      </c>
      <c r="H247" s="6">
        <f t="shared" si="6"/>
        <v>56.880183500000001</v>
      </c>
      <c r="I247" s="6">
        <f t="shared" si="7"/>
        <v>10.791962500000004</v>
      </c>
      <c r="J247" s="6"/>
    </row>
    <row r="248" spans="3:10" x14ac:dyDescent="0.25">
      <c r="C248" s="3">
        <v>246</v>
      </c>
      <c r="D248" t="s">
        <v>240</v>
      </c>
      <c r="E248" s="6">
        <v>44.027138999999998</v>
      </c>
      <c r="F248" s="6">
        <f>IF(_xlfn.XLOOKUP(D248,'NCTCOG Data from 2013 Update'!$C$3:$C$291,'NCTCOG Data from 2013 Update'!$E$3:$E$291, " ")=0, " ", _xlfn.XLOOKUP(D248,'NCTCOG Data from 2013 Update'!$C$3:$C$291,'NCTCOG Data from 2013 Update'!$E$3:$E$291, " "))</f>
        <v>44.774859999999997</v>
      </c>
      <c r="G248" s="6">
        <f>_xlfn.XLOOKUP(D248,'2055_URB'!$B$2:$B$290, '2055_URB'!$I$2:$I$290, " ")</f>
        <v>52.7329285</v>
      </c>
      <c r="H248" s="6">
        <f t="shared" si="6"/>
        <v>52.7329285</v>
      </c>
      <c r="I248" s="6">
        <f t="shared" si="7"/>
        <v>8.7057895000000016</v>
      </c>
      <c r="J248" s="6"/>
    </row>
    <row r="249" spans="3:10" x14ac:dyDescent="0.25">
      <c r="C249" s="3">
        <v>247</v>
      </c>
      <c r="D249" t="s">
        <v>241</v>
      </c>
      <c r="E249" s="6">
        <v>44.117564999999999</v>
      </c>
      <c r="F249" s="6">
        <f>IF(_xlfn.XLOOKUP(D249,'NCTCOG Data from 2013 Update'!$C$3:$C$291,'NCTCOG Data from 2013 Update'!$E$3:$E$291, " ")=0, " ", _xlfn.XLOOKUP(D249,'NCTCOG Data from 2013 Update'!$C$3:$C$291,'NCTCOG Data from 2013 Update'!$E$3:$E$291, " "))</f>
        <v>44.636158999999999</v>
      </c>
      <c r="G249" s="6">
        <f>_xlfn.XLOOKUP(D249,'2055_URB'!$B$2:$B$290, '2055_URB'!$I$2:$I$290, " ")</f>
        <v>73.988664999999997</v>
      </c>
      <c r="H249" s="6">
        <f t="shared" si="6"/>
        <v>73.988664999999997</v>
      </c>
      <c r="I249" s="6">
        <f t="shared" si="7"/>
        <v>29.871099999999998</v>
      </c>
      <c r="J249" s="6"/>
    </row>
    <row r="250" spans="3:10" x14ac:dyDescent="0.25">
      <c r="C250" s="3">
        <v>248</v>
      </c>
      <c r="D250" t="s">
        <v>242</v>
      </c>
      <c r="E250" s="6">
        <v>34.738553000000003</v>
      </c>
      <c r="F250" s="6">
        <f>IF(_xlfn.XLOOKUP(D250,'NCTCOG Data from 2013 Update'!$C$3:$C$291,'NCTCOG Data from 2013 Update'!$E$3:$E$291, " ")=0, " ", _xlfn.XLOOKUP(D250,'NCTCOG Data from 2013 Update'!$C$3:$C$291,'NCTCOG Data from 2013 Update'!$E$3:$E$291, " "))</f>
        <v>61.875346</v>
      </c>
      <c r="G250" s="6">
        <f>_xlfn.XLOOKUP(D250,'2055_URB'!$B$2:$B$290, '2055_URB'!$I$2:$I$290, " ")</f>
        <v>66.031780999999995</v>
      </c>
      <c r="H250" s="6">
        <f t="shared" si="6"/>
        <v>66.031780999999995</v>
      </c>
      <c r="I250" s="6">
        <f t="shared" si="7"/>
        <v>31.293227999999992</v>
      </c>
      <c r="J250" s="6"/>
    </row>
    <row r="251" spans="3:10" x14ac:dyDescent="0.25">
      <c r="C251" s="3">
        <v>249</v>
      </c>
      <c r="D251" t="s">
        <v>243</v>
      </c>
      <c r="E251" s="6">
        <v>19.417857000000001</v>
      </c>
      <c r="F251" s="6">
        <f>IF(_xlfn.XLOOKUP(D251,'NCTCOG Data from 2013 Update'!$C$3:$C$291,'NCTCOG Data from 2013 Update'!$E$3:$E$291, " ")=0, " ", _xlfn.XLOOKUP(D251,'NCTCOG Data from 2013 Update'!$C$3:$C$291,'NCTCOG Data from 2013 Update'!$E$3:$E$291, " "))</f>
        <v>28.892574</v>
      </c>
      <c r="G251" s="6">
        <f>_xlfn.XLOOKUP(D251,'2055_URB'!$B$2:$B$290, '2055_URB'!$I$2:$I$290, " ")</f>
        <v>37.912242500000005</v>
      </c>
      <c r="H251" s="6">
        <f t="shared" si="6"/>
        <v>37.912242500000005</v>
      </c>
      <c r="I251" s="6">
        <f t="shared" si="7"/>
        <v>18.494385500000003</v>
      </c>
      <c r="J251" s="6"/>
    </row>
    <row r="252" spans="3:10" x14ac:dyDescent="0.25">
      <c r="C252" s="3">
        <v>250</v>
      </c>
      <c r="D252" t="s">
        <v>244</v>
      </c>
      <c r="E252" s="6">
        <v>15.811707999999999</v>
      </c>
      <c r="F252" s="6">
        <f>IF(_xlfn.XLOOKUP(D252,'NCTCOG Data from 2013 Update'!$C$3:$C$291,'NCTCOG Data from 2013 Update'!$E$3:$E$291, " ")=0, " ", _xlfn.XLOOKUP(D252,'NCTCOG Data from 2013 Update'!$C$3:$C$291,'NCTCOG Data from 2013 Update'!$E$3:$E$291, " "))</f>
        <v>23.327981000000001</v>
      </c>
      <c r="G252" s="6">
        <f>_xlfn.XLOOKUP(D252,'2055_URB'!$B$2:$B$290, '2055_URB'!$I$2:$I$290, " ")</f>
        <v>37.370712499999996</v>
      </c>
      <c r="H252" s="6">
        <f t="shared" si="6"/>
        <v>37.370712499999996</v>
      </c>
      <c r="I252" s="6">
        <f t="shared" si="7"/>
        <v>21.559004499999997</v>
      </c>
      <c r="J252" s="6"/>
    </row>
    <row r="253" spans="3:10" x14ac:dyDescent="0.25">
      <c r="C253" s="3">
        <v>251</v>
      </c>
      <c r="D253" t="s">
        <v>245</v>
      </c>
      <c r="E253" s="6">
        <v>1.0944259999999999</v>
      </c>
      <c r="F253" s="6" t="str">
        <f>IF(_xlfn.XLOOKUP(D253,'NCTCOG Data from 2013 Update'!$C$3:$C$291,'NCTCOG Data from 2013 Update'!$E$3:$E$291, " ")=0, " ", _xlfn.XLOOKUP(D253,'NCTCOG Data from 2013 Update'!$C$3:$C$291,'NCTCOG Data from 2013 Update'!$E$3:$E$291, " "))</f>
        <v xml:space="preserve"> </v>
      </c>
      <c r="G253" s="6">
        <f>_xlfn.XLOOKUP(D253,'2055_URB'!$B$2:$B$290, '2055_URB'!$I$2:$I$290, " ")</f>
        <v>0.95471799999999996</v>
      </c>
      <c r="H253" s="6">
        <f t="shared" si="6"/>
        <v>1.0944259999999999</v>
      </c>
      <c r="I253" s="6">
        <f t="shared" si="7"/>
        <v>0</v>
      </c>
      <c r="J253" s="6"/>
    </row>
    <row r="254" spans="3:10" x14ac:dyDescent="0.25">
      <c r="C254" s="3">
        <v>252</v>
      </c>
      <c r="D254" t="s">
        <v>246</v>
      </c>
      <c r="E254" s="6">
        <v>0.879741</v>
      </c>
      <c r="F254" s="6" t="str">
        <f>IF(_xlfn.XLOOKUP(D254,'NCTCOG Data from 2013 Update'!$C$3:$C$291,'NCTCOG Data from 2013 Update'!$E$3:$E$291, " ")=0, " ", _xlfn.XLOOKUP(D254,'NCTCOG Data from 2013 Update'!$C$3:$C$291,'NCTCOG Data from 2013 Update'!$E$3:$E$291, " "))</f>
        <v xml:space="preserve"> </v>
      </c>
      <c r="G254" s="6">
        <f>_xlfn.XLOOKUP(D254,'2055_URB'!$B$2:$B$290, '2055_URB'!$I$2:$I$290, " ")</f>
        <v>0.948546</v>
      </c>
      <c r="H254" s="6">
        <f t="shared" si="6"/>
        <v>0.948546</v>
      </c>
      <c r="I254" s="6">
        <f t="shared" si="7"/>
        <v>6.8805000000000005E-2</v>
      </c>
      <c r="J254" s="6"/>
    </row>
    <row r="255" spans="3:10" x14ac:dyDescent="0.25">
      <c r="C255" s="3">
        <v>253</v>
      </c>
      <c r="D255" t="s">
        <v>247</v>
      </c>
      <c r="E255" s="6">
        <v>0.85271799999999998</v>
      </c>
      <c r="F255" s="6" t="str">
        <f>IF(_xlfn.XLOOKUP(D255,'NCTCOG Data from 2013 Update'!$C$3:$C$291,'NCTCOG Data from 2013 Update'!$E$3:$E$291, " ")=0, " ", _xlfn.XLOOKUP(D255,'NCTCOG Data from 2013 Update'!$C$3:$C$291,'NCTCOG Data from 2013 Update'!$E$3:$E$291, " "))</f>
        <v xml:space="preserve"> </v>
      </c>
      <c r="G255" s="6">
        <f>_xlfn.XLOOKUP(D255,'2055_URB'!$B$2:$B$290, '2055_URB'!$I$2:$I$290, " ")</f>
        <v>1.4272769999999999</v>
      </c>
      <c r="H255" s="6">
        <f t="shared" si="6"/>
        <v>1.4272769999999999</v>
      </c>
      <c r="I255" s="6">
        <f t="shared" si="7"/>
        <v>0.57455899999999993</v>
      </c>
      <c r="J255" s="6"/>
    </row>
    <row r="256" spans="3:10" x14ac:dyDescent="0.25">
      <c r="C256" s="3">
        <v>254</v>
      </c>
      <c r="D256" t="s">
        <v>248</v>
      </c>
      <c r="E256" s="6">
        <v>1.0227219999999999</v>
      </c>
      <c r="F256" s="6" t="str">
        <f>IF(_xlfn.XLOOKUP(D256,'NCTCOG Data from 2013 Update'!$C$3:$C$291,'NCTCOG Data from 2013 Update'!$E$3:$E$291, " ")=0, " ", _xlfn.XLOOKUP(D256,'NCTCOG Data from 2013 Update'!$C$3:$C$291,'NCTCOG Data from 2013 Update'!$E$3:$E$291, " "))</f>
        <v xml:space="preserve"> </v>
      </c>
      <c r="G256" s="6">
        <f>_xlfn.XLOOKUP(D256,'2055_URB'!$B$2:$B$290, '2055_URB'!$I$2:$I$290, " ")</f>
        <v>1.084449</v>
      </c>
      <c r="H256" s="6">
        <f t="shared" si="6"/>
        <v>1.084449</v>
      </c>
      <c r="I256" s="6">
        <f t="shared" si="7"/>
        <v>6.1727000000000087E-2</v>
      </c>
      <c r="J256" s="6"/>
    </row>
    <row r="257" spans="3:10" x14ac:dyDescent="0.25">
      <c r="C257" s="3">
        <v>255</v>
      </c>
      <c r="D257" t="s">
        <v>249</v>
      </c>
      <c r="E257" s="6">
        <v>0.88982799999999995</v>
      </c>
      <c r="F257" s="6" t="str">
        <f>IF(_xlfn.XLOOKUP(D257,'NCTCOG Data from 2013 Update'!$C$3:$C$291,'NCTCOG Data from 2013 Update'!$E$3:$E$291, " ")=0, " ", _xlfn.XLOOKUP(D257,'NCTCOG Data from 2013 Update'!$C$3:$C$291,'NCTCOG Data from 2013 Update'!$E$3:$E$291, " "))</f>
        <v xml:space="preserve"> </v>
      </c>
      <c r="G257" s="6">
        <f>_xlfn.XLOOKUP(D257,'2055_URB'!$B$2:$B$290, '2055_URB'!$I$2:$I$290, " ")</f>
        <v>0.852379</v>
      </c>
      <c r="H257" s="6">
        <f t="shared" si="6"/>
        <v>0.88982799999999995</v>
      </c>
      <c r="I257" s="6">
        <f t="shared" si="7"/>
        <v>0</v>
      </c>
      <c r="J257" s="6"/>
    </row>
    <row r="258" spans="3:10" x14ac:dyDescent="0.25">
      <c r="C258" s="3">
        <v>256</v>
      </c>
      <c r="D258" t="s">
        <v>250</v>
      </c>
      <c r="E258" s="6">
        <v>0.88696900000000001</v>
      </c>
      <c r="F258" s="6" t="str">
        <f>IF(_xlfn.XLOOKUP(D258,'NCTCOG Data from 2013 Update'!$C$3:$C$291,'NCTCOG Data from 2013 Update'!$E$3:$E$291, " ")=0, " ", _xlfn.XLOOKUP(D258,'NCTCOG Data from 2013 Update'!$C$3:$C$291,'NCTCOG Data from 2013 Update'!$E$3:$E$291, " "))</f>
        <v xml:space="preserve"> </v>
      </c>
      <c r="G258" s="6">
        <f>_xlfn.XLOOKUP(D258,'2055_URB'!$B$2:$B$290, '2055_URB'!$I$2:$I$290, " ")</f>
        <v>1.020575</v>
      </c>
      <c r="H258" s="6">
        <f t="shared" si="6"/>
        <v>1.020575</v>
      </c>
      <c r="I258" s="6">
        <f t="shared" si="7"/>
        <v>0.133606</v>
      </c>
      <c r="J258" s="6"/>
    </row>
    <row r="259" spans="3:10" x14ac:dyDescent="0.25">
      <c r="C259" s="3">
        <v>257</v>
      </c>
      <c r="D259" t="s">
        <v>251</v>
      </c>
      <c r="E259" s="6">
        <v>0.65562600000000004</v>
      </c>
      <c r="F259" s="6" t="str">
        <f>IF(_xlfn.XLOOKUP(D259,'NCTCOG Data from 2013 Update'!$C$3:$C$291,'NCTCOG Data from 2013 Update'!$E$3:$E$291, " ")=0, " ", _xlfn.XLOOKUP(D259,'NCTCOG Data from 2013 Update'!$C$3:$C$291,'NCTCOG Data from 2013 Update'!$E$3:$E$291, " "))</f>
        <v xml:space="preserve"> </v>
      </c>
      <c r="G259" s="6">
        <f>_xlfn.XLOOKUP(D259,'2055_URB'!$B$2:$B$290, '2055_URB'!$I$2:$I$290, " ")</f>
        <v>0.86129800000000001</v>
      </c>
      <c r="H259" s="6">
        <f t="shared" si="6"/>
        <v>0.86129800000000001</v>
      </c>
      <c r="I259" s="6">
        <f t="shared" si="7"/>
        <v>0.20567199999999997</v>
      </c>
      <c r="J259" s="6"/>
    </row>
    <row r="260" spans="3:10" x14ac:dyDescent="0.25">
      <c r="C260" s="3">
        <v>258</v>
      </c>
      <c r="D260" t="s">
        <v>252</v>
      </c>
      <c r="E260" s="6">
        <v>0.34956100000000001</v>
      </c>
      <c r="F260" s="6" t="str">
        <f>IF(_xlfn.XLOOKUP(D260,'NCTCOG Data from 2013 Update'!$C$3:$C$291,'NCTCOG Data from 2013 Update'!$E$3:$E$291, " ")=0, " ", _xlfn.XLOOKUP(D260,'NCTCOG Data from 2013 Update'!$C$3:$C$291,'NCTCOG Data from 2013 Update'!$E$3:$E$291, " "))</f>
        <v xml:space="preserve"> </v>
      </c>
      <c r="G260" s="6">
        <f>_xlfn.XLOOKUP(D260,'2055_URB'!$B$2:$B$290, '2055_URB'!$I$2:$I$290, " ")</f>
        <v>0.400308</v>
      </c>
      <c r="H260" s="6">
        <f t="shared" ref="H260:H291" si="8">MAX(E260:G260)</f>
        <v>0.400308</v>
      </c>
      <c r="I260" s="6">
        <f t="shared" ref="I260:I291" si="9">H260-E260</f>
        <v>5.0746999999999987E-2</v>
      </c>
      <c r="J260" s="6"/>
    </row>
    <row r="261" spans="3:10" x14ac:dyDescent="0.25">
      <c r="C261" s="3">
        <v>259</v>
      </c>
      <c r="D261" t="s">
        <v>253</v>
      </c>
      <c r="E261" s="6">
        <v>0.68571599999999999</v>
      </c>
      <c r="F261" s="6" t="str">
        <f>IF(_xlfn.XLOOKUP(D261,'NCTCOG Data from 2013 Update'!$C$3:$C$291,'NCTCOG Data from 2013 Update'!$E$3:$E$291, " ")=0, " ", _xlfn.XLOOKUP(D261,'NCTCOG Data from 2013 Update'!$C$3:$C$291,'NCTCOG Data from 2013 Update'!$E$3:$E$291, " "))</f>
        <v xml:space="preserve"> </v>
      </c>
      <c r="G261" s="6">
        <f>_xlfn.XLOOKUP(D261,'2055_URB'!$B$2:$B$290, '2055_URB'!$I$2:$I$290, " ")</f>
        <v>0.92435500000000004</v>
      </c>
      <c r="H261" s="6">
        <f t="shared" si="8"/>
        <v>0.92435500000000004</v>
      </c>
      <c r="I261" s="6">
        <f t="shared" si="9"/>
        <v>0.23863900000000005</v>
      </c>
      <c r="J261" s="6"/>
    </row>
    <row r="262" spans="3:10" x14ac:dyDescent="0.25">
      <c r="C262" s="3">
        <v>260</v>
      </c>
      <c r="D262" t="s">
        <v>254</v>
      </c>
      <c r="E262" s="6">
        <v>0.54124099999999997</v>
      </c>
      <c r="F262" s="6" t="str">
        <f>IF(_xlfn.XLOOKUP(D262,'NCTCOG Data from 2013 Update'!$C$3:$C$291,'NCTCOG Data from 2013 Update'!$E$3:$E$291, " ")=0, " ", _xlfn.XLOOKUP(D262,'NCTCOG Data from 2013 Update'!$C$3:$C$291,'NCTCOG Data from 2013 Update'!$E$3:$E$291, " "))</f>
        <v xml:space="preserve"> </v>
      </c>
      <c r="G262" s="6">
        <f>_xlfn.XLOOKUP(D262,'2055_URB'!$B$2:$B$290, '2055_URB'!$I$2:$I$290, " ")</f>
        <v>0.81824799999999998</v>
      </c>
      <c r="H262" s="6">
        <f t="shared" si="8"/>
        <v>0.81824799999999998</v>
      </c>
      <c r="I262" s="6">
        <f t="shared" si="9"/>
        <v>0.277007</v>
      </c>
      <c r="J262" s="6"/>
    </row>
    <row r="263" spans="3:10" x14ac:dyDescent="0.25">
      <c r="C263" s="3">
        <v>261</v>
      </c>
      <c r="D263" t="s">
        <v>255</v>
      </c>
      <c r="E263" s="6">
        <v>0.85095699999999996</v>
      </c>
      <c r="F263" s="6" t="str">
        <f>IF(_xlfn.XLOOKUP(D263,'NCTCOG Data from 2013 Update'!$C$3:$C$291,'NCTCOG Data from 2013 Update'!$E$3:$E$291, " ")=0, " ", _xlfn.XLOOKUP(D263,'NCTCOG Data from 2013 Update'!$C$3:$C$291,'NCTCOG Data from 2013 Update'!$E$3:$E$291, " "))</f>
        <v xml:space="preserve"> </v>
      </c>
      <c r="G263" s="6">
        <f>_xlfn.XLOOKUP(D263,'2055_URB'!$B$2:$B$290, '2055_URB'!$I$2:$I$290, " ")</f>
        <v>1.3151740000000001</v>
      </c>
      <c r="H263" s="6">
        <f t="shared" si="8"/>
        <v>1.3151740000000001</v>
      </c>
      <c r="I263" s="6">
        <f t="shared" si="9"/>
        <v>0.4642170000000001</v>
      </c>
      <c r="J263" s="6"/>
    </row>
    <row r="264" spans="3:10" x14ac:dyDescent="0.25">
      <c r="C264" s="3">
        <v>262</v>
      </c>
      <c r="D264" t="s">
        <v>256</v>
      </c>
      <c r="E264" s="6">
        <v>1.3053969999999999</v>
      </c>
      <c r="F264" s="6" t="str">
        <f>IF(_xlfn.XLOOKUP(D264,'NCTCOG Data from 2013 Update'!$C$3:$C$291,'NCTCOG Data from 2013 Update'!$E$3:$E$291, " ")=0, " ", _xlfn.XLOOKUP(D264,'NCTCOG Data from 2013 Update'!$C$3:$C$291,'NCTCOG Data from 2013 Update'!$E$3:$E$291, " "))</f>
        <v xml:space="preserve"> </v>
      </c>
      <c r="G264" s="6">
        <f>_xlfn.XLOOKUP(D264,'2055_URB'!$B$2:$B$290, '2055_URB'!$I$2:$I$290, " ")</f>
        <v>2.7351610000000002</v>
      </c>
      <c r="H264" s="6">
        <f t="shared" si="8"/>
        <v>2.7351610000000002</v>
      </c>
      <c r="I264" s="6">
        <f t="shared" si="9"/>
        <v>1.4297640000000003</v>
      </c>
      <c r="J264" s="6"/>
    </row>
    <row r="265" spans="3:10" x14ac:dyDescent="0.25">
      <c r="C265" s="3">
        <v>263</v>
      </c>
      <c r="D265" t="s">
        <v>257</v>
      </c>
      <c r="E265" s="6">
        <v>0.74351699999999998</v>
      </c>
      <c r="F265" s="6" t="str">
        <f>IF(_xlfn.XLOOKUP(D265,'NCTCOG Data from 2013 Update'!$C$3:$C$291,'NCTCOG Data from 2013 Update'!$E$3:$E$291, " ")=0, " ", _xlfn.XLOOKUP(D265,'NCTCOG Data from 2013 Update'!$C$3:$C$291,'NCTCOG Data from 2013 Update'!$E$3:$E$291, " "))</f>
        <v xml:space="preserve"> </v>
      </c>
      <c r="G265" s="6">
        <f>_xlfn.XLOOKUP(D265,'2055_URB'!$B$2:$B$290, '2055_URB'!$I$2:$I$290, " ")</f>
        <v>0.88952900000000001</v>
      </c>
      <c r="H265" s="6">
        <f t="shared" si="8"/>
        <v>0.88952900000000001</v>
      </c>
      <c r="I265" s="6">
        <f t="shared" si="9"/>
        <v>0.14601200000000003</v>
      </c>
      <c r="J265" s="6"/>
    </row>
    <row r="266" spans="3:10" x14ac:dyDescent="0.25">
      <c r="C266" s="3">
        <v>264</v>
      </c>
      <c r="D266" t="s">
        <v>258</v>
      </c>
      <c r="E266" s="6">
        <v>1.174677</v>
      </c>
      <c r="F266" s="6" t="str">
        <f>IF(_xlfn.XLOOKUP(D266,'NCTCOG Data from 2013 Update'!$C$3:$C$291,'NCTCOG Data from 2013 Update'!$E$3:$E$291, " ")=0, " ", _xlfn.XLOOKUP(D266,'NCTCOG Data from 2013 Update'!$C$3:$C$291,'NCTCOG Data from 2013 Update'!$E$3:$E$291, " "))</f>
        <v xml:space="preserve"> </v>
      </c>
      <c r="G266" s="6">
        <f>_xlfn.XLOOKUP(D266,'2055_URB'!$B$2:$B$290, '2055_URB'!$I$2:$I$290, " ")</f>
        <v>1.893108</v>
      </c>
      <c r="H266" s="6">
        <f t="shared" si="8"/>
        <v>1.893108</v>
      </c>
      <c r="I266" s="6">
        <f t="shared" si="9"/>
        <v>0.71843100000000004</v>
      </c>
      <c r="J266" s="6"/>
    </row>
    <row r="267" spans="3:10" x14ac:dyDescent="0.25">
      <c r="C267" s="3">
        <v>265</v>
      </c>
      <c r="D267" t="s">
        <v>259</v>
      </c>
      <c r="E267" s="6">
        <v>1.0963339999999999</v>
      </c>
      <c r="F267" s="6" t="str">
        <f>IF(_xlfn.XLOOKUP(D267,'NCTCOG Data from 2013 Update'!$C$3:$C$291,'NCTCOG Data from 2013 Update'!$E$3:$E$291, " ")=0, " ", _xlfn.XLOOKUP(D267,'NCTCOG Data from 2013 Update'!$C$3:$C$291,'NCTCOG Data from 2013 Update'!$E$3:$E$291, " "))</f>
        <v xml:space="preserve"> </v>
      </c>
      <c r="G267" s="6">
        <f>_xlfn.XLOOKUP(D267,'2055_URB'!$B$2:$B$290, '2055_URB'!$I$2:$I$290, " ")</f>
        <v>1.1247720000000001</v>
      </c>
      <c r="H267" s="6">
        <f t="shared" si="8"/>
        <v>1.1247720000000001</v>
      </c>
      <c r="I267" s="6">
        <f t="shared" si="9"/>
        <v>2.8438000000000185E-2</v>
      </c>
      <c r="J267" s="6"/>
    </row>
    <row r="268" spans="3:10" x14ac:dyDescent="0.25">
      <c r="C268" s="3">
        <v>266</v>
      </c>
      <c r="D268" t="s">
        <v>260</v>
      </c>
      <c r="E268" s="6">
        <v>5.4682649999999997</v>
      </c>
      <c r="F268" s="6">
        <f>IF(_xlfn.XLOOKUP(D268,'NCTCOG Data from 2013 Update'!$C$3:$C$291,'NCTCOG Data from 2013 Update'!$E$3:$E$291, " ")=0, " ", _xlfn.XLOOKUP(D268,'NCTCOG Data from 2013 Update'!$C$3:$C$291,'NCTCOG Data from 2013 Update'!$E$3:$E$291, " "))</f>
        <v>17.881689999999999</v>
      </c>
      <c r="G268" s="6">
        <f>_xlfn.XLOOKUP(D268,'2055_URB'!$B$2:$B$290, '2055_URB'!$I$2:$I$290, " ")</f>
        <v>12.3935985</v>
      </c>
      <c r="H268" s="6">
        <f t="shared" si="8"/>
        <v>17.881689999999999</v>
      </c>
      <c r="I268" s="6">
        <f t="shared" si="9"/>
        <v>12.413425</v>
      </c>
      <c r="J268" s="6"/>
    </row>
    <row r="269" spans="3:10" x14ac:dyDescent="0.25">
      <c r="C269" s="3">
        <v>267</v>
      </c>
      <c r="D269" t="s">
        <v>261</v>
      </c>
      <c r="E269" s="6">
        <v>39.081204</v>
      </c>
      <c r="F269" s="6">
        <f>IF(_xlfn.XLOOKUP(D269,'NCTCOG Data from 2013 Update'!$C$3:$C$291,'NCTCOG Data from 2013 Update'!$E$3:$E$291, " ")=0, " ", _xlfn.XLOOKUP(D269,'NCTCOG Data from 2013 Update'!$C$3:$C$291,'NCTCOG Data from 2013 Update'!$E$3:$E$291, " "))</f>
        <v>44.552543</v>
      </c>
      <c r="G269" s="6">
        <f>_xlfn.XLOOKUP(D269,'2055_URB'!$B$2:$B$290, '2055_URB'!$I$2:$I$290, " ")</f>
        <v>61.388244</v>
      </c>
      <c r="H269" s="6">
        <f t="shared" si="8"/>
        <v>61.388244</v>
      </c>
      <c r="I269" s="6">
        <f t="shared" si="9"/>
        <v>22.307040000000001</v>
      </c>
      <c r="J269" s="6"/>
    </row>
    <row r="270" spans="3:10" x14ac:dyDescent="0.25">
      <c r="C270" s="3">
        <v>268</v>
      </c>
      <c r="D270" t="s">
        <v>262</v>
      </c>
      <c r="E270" s="6">
        <v>34.319015</v>
      </c>
      <c r="F270" s="6">
        <f>IF(_xlfn.XLOOKUP(D270,'NCTCOG Data from 2013 Update'!$C$3:$C$291,'NCTCOG Data from 2013 Update'!$E$3:$E$291, " ")=0, " ", _xlfn.XLOOKUP(D270,'NCTCOG Data from 2013 Update'!$C$3:$C$291,'NCTCOG Data from 2013 Update'!$E$3:$E$291, " "))</f>
        <v>34.423375</v>
      </c>
      <c r="G270" s="6">
        <f>_xlfn.XLOOKUP(D270,'2055_URB'!$B$2:$B$290, '2055_URB'!$I$2:$I$290, " ")</f>
        <v>58.958826000000002</v>
      </c>
      <c r="H270" s="6">
        <f t="shared" si="8"/>
        <v>58.958826000000002</v>
      </c>
      <c r="I270" s="6">
        <f t="shared" si="9"/>
        <v>24.639811000000002</v>
      </c>
      <c r="J270" s="6"/>
    </row>
    <row r="271" spans="3:10" x14ac:dyDescent="0.25">
      <c r="C271" s="3">
        <v>269</v>
      </c>
      <c r="D271" t="s">
        <v>263</v>
      </c>
      <c r="E271" s="6">
        <v>41.557293999999999</v>
      </c>
      <c r="F271" s="6">
        <f>IF(_xlfn.XLOOKUP(D271,'NCTCOG Data from 2013 Update'!$C$3:$C$291,'NCTCOG Data from 2013 Update'!$E$3:$E$291, " ")=0, " ", _xlfn.XLOOKUP(D271,'NCTCOG Data from 2013 Update'!$C$3:$C$291,'NCTCOG Data from 2013 Update'!$E$3:$E$291, " "))</f>
        <v>48.988857000000003</v>
      </c>
      <c r="G271" s="6">
        <f>_xlfn.XLOOKUP(D271,'2055_URB'!$B$2:$B$290, '2055_URB'!$I$2:$I$290, " ")</f>
        <v>56.128159500000002</v>
      </c>
      <c r="H271" s="6">
        <f t="shared" si="8"/>
        <v>56.128159500000002</v>
      </c>
      <c r="I271" s="6">
        <f t="shared" si="9"/>
        <v>14.570865500000004</v>
      </c>
      <c r="J271" s="6"/>
    </row>
    <row r="272" spans="3:10" x14ac:dyDescent="0.25">
      <c r="C272" s="3">
        <v>270</v>
      </c>
      <c r="D272" t="s">
        <v>264</v>
      </c>
      <c r="E272" s="6">
        <v>30.934249000000001</v>
      </c>
      <c r="F272" s="6">
        <f>IF(_xlfn.XLOOKUP(D272,'NCTCOG Data from 2013 Update'!$C$3:$C$291,'NCTCOG Data from 2013 Update'!$E$3:$E$291, " ")=0, " ", _xlfn.XLOOKUP(D272,'NCTCOG Data from 2013 Update'!$C$3:$C$291,'NCTCOG Data from 2013 Update'!$E$3:$E$291, " "))</f>
        <v>31.050730999999999</v>
      </c>
      <c r="G272" s="6">
        <f>_xlfn.XLOOKUP(D272,'2055_URB'!$B$2:$B$290, '2055_URB'!$I$2:$I$290, " ")</f>
        <v>50.853310499999999</v>
      </c>
      <c r="H272" s="6">
        <f t="shared" si="8"/>
        <v>50.853310499999999</v>
      </c>
      <c r="I272" s="6">
        <f t="shared" si="9"/>
        <v>19.919061499999998</v>
      </c>
      <c r="J272" s="6"/>
    </row>
    <row r="273" spans="3:10" x14ac:dyDescent="0.25">
      <c r="C273" s="3">
        <v>271</v>
      </c>
      <c r="D273" t="s">
        <v>265</v>
      </c>
      <c r="E273" s="6">
        <v>34.515796999999999</v>
      </c>
      <c r="F273" s="6">
        <f>IF(_xlfn.XLOOKUP(D273,'NCTCOG Data from 2013 Update'!$C$3:$C$291,'NCTCOG Data from 2013 Update'!$E$3:$E$291, " ")=0, " ", _xlfn.XLOOKUP(D273,'NCTCOG Data from 2013 Update'!$C$3:$C$291,'NCTCOG Data from 2013 Update'!$E$3:$E$291, " "))</f>
        <v>36.653658999999998</v>
      </c>
      <c r="G273" s="6">
        <f>_xlfn.XLOOKUP(D273,'2055_URB'!$B$2:$B$290, '2055_URB'!$I$2:$I$290, " ")</f>
        <v>60.752937500000002</v>
      </c>
      <c r="H273" s="6">
        <f t="shared" si="8"/>
        <v>60.752937500000002</v>
      </c>
      <c r="I273" s="6">
        <f t="shared" si="9"/>
        <v>26.237140500000002</v>
      </c>
      <c r="J273" s="6"/>
    </row>
    <row r="274" spans="3:10" x14ac:dyDescent="0.25">
      <c r="C274" s="3">
        <v>272</v>
      </c>
      <c r="D274" t="s">
        <v>266</v>
      </c>
      <c r="E274" s="6">
        <v>32.698183</v>
      </c>
      <c r="F274" s="6">
        <f>IF(_xlfn.XLOOKUP(D274,'NCTCOG Data from 2013 Update'!$C$3:$C$291,'NCTCOG Data from 2013 Update'!$E$3:$E$291, " ")=0, " ", _xlfn.XLOOKUP(D274,'NCTCOG Data from 2013 Update'!$C$3:$C$291,'NCTCOG Data from 2013 Update'!$E$3:$E$291, " "))</f>
        <v>32.590916</v>
      </c>
      <c r="G274" s="6">
        <f>_xlfn.XLOOKUP(D274,'2055_URB'!$B$2:$B$290, '2055_URB'!$I$2:$I$290, " ")</f>
        <v>61.364085500000002</v>
      </c>
      <c r="H274" s="6">
        <f t="shared" si="8"/>
        <v>61.364085500000002</v>
      </c>
      <c r="I274" s="6">
        <f t="shared" si="9"/>
        <v>28.665902500000001</v>
      </c>
      <c r="J274" s="6"/>
    </row>
    <row r="275" spans="3:10" x14ac:dyDescent="0.25">
      <c r="C275" s="3">
        <v>273</v>
      </c>
      <c r="D275" t="s">
        <v>267</v>
      </c>
      <c r="E275" s="6">
        <v>60.843691999999997</v>
      </c>
      <c r="F275" s="6">
        <f>IF(_xlfn.XLOOKUP(D275,'NCTCOG Data from 2013 Update'!$C$3:$C$291,'NCTCOG Data from 2013 Update'!$E$3:$E$291, " ")=0, " ", _xlfn.XLOOKUP(D275,'NCTCOG Data from 2013 Update'!$C$3:$C$291,'NCTCOG Data from 2013 Update'!$E$3:$E$291, " "))</f>
        <v>71.111676000000003</v>
      </c>
      <c r="G275" s="6">
        <f>_xlfn.XLOOKUP(D275,'2055_URB'!$B$2:$B$290, '2055_URB'!$I$2:$I$290, " ")</f>
        <v>72.258253999999994</v>
      </c>
      <c r="H275" s="6">
        <f t="shared" si="8"/>
        <v>72.258253999999994</v>
      </c>
      <c r="I275" s="6">
        <f t="shared" si="9"/>
        <v>11.414561999999997</v>
      </c>
      <c r="J275" s="6"/>
    </row>
    <row r="276" spans="3:10" x14ac:dyDescent="0.25">
      <c r="C276" s="3">
        <v>274</v>
      </c>
      <c r="D276" t="s">
        <v>268</v>
      </c>
      <c r="E276" s="6">
        <v>54.34375</v>
      </c>
      <c r="F276" s="6">
        <f>IF(_xlfn.XLOOKUP(D276,'NCTCOG Data from 2013 Update'!$C$3:$C$291,'NCTCOG Data from 2013 Update'!$E$3:$E$291, " ")=0, " ", _xlfn.XLOOKUP(D276,'NCTCOG Data from 2013 Update'!$C$3:$C$291,'NCTCOG Data from 2013 Update'!$E$3:$E$291, " "))</f>
        <v>72.048779999999994</v>
      </c>
      <c r="G276" s="6">
        <f>_xlfn.XLOOKUP(D276,'2055_URB'!$B$2:$B$290, '2055_URB'!$I$2:$I$290, " ")</f>
        <v>79.269436999999996</v>
      </c>
      <c r="H276" s="6">
        <f t="shared" si="8"/>
        <v>79.269436999999996</v>
      </c>
      <c r="I276" s="6">
        <f t="shared" si="9"/>
        <v>24.925686999999996</v>
      </c>
      <c r="J276" s="6"/>
    </row>
    <row r="277" spans="3:10" x14ac:dyDescent="0.25">
      <c r="C277" s="3">
        <v>275</v>
      </c>
      <c r="D277" t="s">
        <v>269</v>
      </c>
      <c r="E277" s="6">
        <v>63.271106000000003</v>
      </c>
      <c r="F277" s="6">
        <f>IF(_xlfn.XLOOKUP(D277,'NCTCOG Data from 2013 Update'!$C$3:$C$291,'NCTCOG Data from 2013 Update'!$E$3:$E$291, " ")=0, " ", _xlfn.XLOOKUP(D277,'NCTCOG Data from 2013 Update'!$C$3:$C$291,'NCTCOG Data from 2013 Update'!$E$3:$E$291, " "))</f>
        <v>73.593152000000003</v>
      </c>
      <c r="G277" s="6">
        <f>_xlfn.XLOOKUP(D277,'2055_URB'!$B$2:$B$290, '2055_URB'!$I$2:$I$290, " ")</f>
        <v>74.603011500000008</v>
      </c>
      <c r="H277" s="6">
        <f t="shared" si="8"/>
        <v>74.603011500000008</v>
      </c>
      <c r="I277" s="6">
        <f t="shared" si="9"/>
        <v>11.331905500000005</v>
      </c>
      <c r="J277" s="6"/>
    </row>
    <row r="278" spans="3:10" x14ac:dyDescent="0.25">
      <c r="C278" s="3">
        <v>276</v>
      </c>
      <c r="D278" t="s">
        <v>270</v>
      </c>
      <c r="E278" s="6">
        <v>60.685825999999999</v>
      </c>
      <c r="F278" s="6">
        <f>IF(_xlfn.XLOOKUP(D278,'NCTCOG Data from 2013 Update'!$C$3:$C$291,'NCTCOG Data from 2013 Update'!$E$3:$E$291, " ")=0, " ", _xlfn.XLOOKUP(D278,'NCTCOG Data from 2013 Update'!$C$3:$C$291,'NCTCOG Data from 2013 Update'!$E$3:$E$291, " "))</f>
        <v>71.431494999999998</v>
      </c>
      <c r="G278" s="6">
        <f>_xlfn.XLOOKUP(D278,'2055_URB'!$B$2:$B$290, '2055_URB'!$I$2:$I$290, " ")</f>
        <v>78.916440999999992</v>
      </c>
      <c r="H278" s="6">
        <f t="shared" si="8"/>
        <v>78.916440999999992</v>
      </c>
      <c r="I278" s="6">
        <f t="shared" si="9"/>
        <v>18.230614999999993</v>
      </c>
      <c r="J278" s="6"/>
    </row>
    <row r="279" spans="3:10" x14ac:dyDescent="0.25">
      <c r="C279" s="3">
        <v>277</v>
      </c>
      <c r="D279" t="s">
        <v>271</v>
      </c>
      <c r="E279" s="6">
        <v>55.577582999999997</v>
      </c>
      <c r="F279" s="6">
        <f>IF(_xlfn.XLOOKUP(D279,'NCTCOG Data from 2013 Update'!$C$3:$C$291,'NCTCOG Data from 2013 Update'!$E$3:$E$291, " ")=0, " ", _xlfn.XLOOKUP(D279,'NCTCOG Data from 2013 Update'!$C$3:$C$291,'NCTCOG Data from 2013 Update'!$E$3:$E$291, " "))</f>
        <v>62.605232999999998</v>
      </c>
      <c r="G279" s="6">
        <f>_xlfn.XLOOKUP(D279,'2055_URB'!$B$2:$B$290, '2055_URB'!$I$2:$I$290, " ")</f>
        <v>78.578985000000003</v>
      </c>
      <c r="H279" s="6">
        <f t="shared" si="8"/>
        <v>78.578985000000003</v>
      </c>
      <c r="I279" s="6">
        <f t="shared" si="9"/>
        <v>23.001402000000006</v>
      </c>
      <c r="J279" s="6"/>
    </row>
    <row r="280" spans="3:10" x14ac:dyDescent="0.25">
      <c r="C280" s="3">
        <v>278</v>
      </c>
      <c r="D280" t="s">
        <v>272</v>
      </c>
      <c r="E280" s="6">
        <v>58.975591999999999</v>
      </c>
      <c r="F280" s="6">
        <f>IF(_xlfn.XLOOKUP(D280,'NCTCOG Data from 2013 Update'!$C$3:$C$291,'NCTCOG Data from 2013 Update'!$E$3:$E$291, " ")=0, " ", _xlfn.XLOOKUP(D280,'NCTCOG Data from 2013 Update'!$C$3:$C$291,'NCTCOG Data from 2013 Update'!$E$3:$E$291, " "))</f>
        <v>70.236861000000005</v>
      </c>
      <c r="G280" s="6">
        <f>_xlfn.XLOOKUP(D280,'2055_URB'!$B$2:$B$290, '2055_URB'!$I$2:$I$290, " ")</f>
        <v>81.653234499999996</v>
      </c>
      <c r="H280" s="6">
        <f t="shared" si="8"/>
        <v>81.653234499999996</v>
      </c>
      <c r="I280" s="6">
        <f t="shared" si="9"/>
        <v>22.677642499999997</v>
      </c>
      <c r="J280" s="6"/>
    </row>
    <row r="281" spans="3:10" x14ac:dyDescent="0.25">
      <c r="C281" s="3">
        <v>279</v>
      </c>
      <c r="D281" t="s">
        <v>273</v>
      </c>
      <c r="E281" s="6">
        <v>56.317087000000001</v>
      </c>
      <c r="F281" s="6">
        <f>IF(_xlfn.XLOOKUP(D281,'NCTCOG Data from 2013 Update'!$C$3:$C$291,'NCTCOG Data from 2013 Update'!$E$3:$E$291, " ")=0, " ", _xlfn.XLOOKUP(D281,'NCTCOG Data from 2013 Update'!$C$3:$C$291,'NCTCOG Data from 2013 Update'!$E$3:$E$291, " "))</f>
        <v>69.391292000000007</v>
      </c>
      <c r="G281" s="6">
        <f>_xlfn.XLOOKUP(D281,'2055_URB'!$B$2:$B$290, '2055_URB'!$I$2:$I$290, " ")</f>
        <v>76.678650000000005</v>
      </c>
      <c r="H281" s="6">
        <f t="shared" si="8"/>
        <v>76.678650000000005</v>
      </c>
      <c r="I281" s="6">
        <f t="shared" si="9"/>
        <v>20.361563000000004</v>
      </c>
      <c r="J281" s="6"/>
    </row>
    <row r="282" spans="3:10" x14ac:dyDescent="0.25">
      <c r="C282" s="3">
        <v>280</v>
      </c>
      <c r="D282" t="s">
        <v>274</v>
      </c>
      <c r="E282" s="6">
        <v>71.979939999999999</v>
      </c>
      <c r="F282" s="6">
        <f>IF(_xlfn.XLOOKUP(D282,'NCTCOG Data from 2013 Update'!$C$3:$C$291,'NCTCOG Data from 2013 Update'!$E$3:$E$291, " ")=0, " ", _xlfn.XLOOKUP(D282,'NCTCOG Data from 2013 Update'!$C$3:$C$291,'NCTCOG Data from 2013 Update'!$E$3:$E$291, " "))</f>
        <v>76.487581000000006</v>
      </c>
      <c r="G282" s="6">
        <f>_xlfn.XLOOKUP(D282,'2055_URB'!$B$2:$B$290, '2055_URB'!$I$2:$I$290, " ")</f>
        <v>81.318469499999992</v>
      </c>
      <c r="H282" s="6">
        <f t="shared" si="8"/>
        <v>81.318469499999992</v>
      </c>
      <c r="I282" s="6">
        <f t="shared" si="9"/>
        <v>9.3385294999999928</v>
      </c>
      <c r="J282" s="6"/>
    </row>
    <row r="283" spans="3:10" x14ac:dyDescent="0.25">
      <c r="C283" s="3">
        <v>281</v>
      </c>
      <c r="D283" t="s">
        <v>275</v>
      </c>
      <c r="E283" s="6">
        <v>52.477933999999998</v>
      </c>
      <c r="F283" s="6">
        <f>IF(_xlfn.XLOOKUP(D283,'NCTCOG Data from 2013 Update'!$C$3:$C$291,'NCTCOG Data from 2013 Update'!$E$3:$E$291, " ")=0, " ", _xlfn.XLOOKUP(D283,'NCTCOG Data from 2013 Update'!$C$3:$C$291,'NCTCOG Data from 2013 Update'!$E$3:$E$291, " "))</f>
        <v>53.483477999999998</v>
      </c>
      <c r="G283" s="6">
        <f>_xlfn.XLOOKUP(D283,'2055_URB'!$B$2:$B$290, '2055_URB'!$I$2:$I$290, " ")</f>
        <v>83.803348999999997</v>
      </c>
      <c r="H283" s="6">
        <f t="shared" si="8"/>
        <v>83.803348999999997</v>
      </c>
      <c r="I283" s="6">
        <f t="shared" si="9"/>
        <v>31.325415</v>
      </c>
      <c r="J283" s="6"/>
    </row>
    <row r="284" spans="3:10" x14ac:dyDescent="0.25">
      <c r="C284" s="3">
        <v>282</v>
      </c>
      <c r="D284" t="s">
        <v>276</v>
      </c>
      <c r="E284" s="6">
        <v>30.727053000000002</v>
      </c>
      <c r="F284" s="6">
        <f>IF(_xlfn.XLOOKUP(D284,'NCTCOG Data from 2013 Update'!$C$3:$C$291,'NCTCOG Data from 2013 Update'!$E$3:$E$291, " ")=0, " ", _xlfn.XLOOKUP(D284,'NCTCOG Data from 2013 Update'!$C$3:$C$291,'NCTCOG Data from 2013 Update'!$E$3:$E$291, " "))</f>
        <v>34.255113999999999</v>
      </c>
      <c r="G284" s="6">
        <f>_xlfn.XLOOKUP(D284,'2055_URB'!$B$2:$B$290, '2055_URB'!$I$2:$I$290, " ")</f>
        <v>83.037790999999999</v>
      </c>
      <c r="H284" s="6">
        <f t="shared" si="8"/>
        <v>83.037790999999999</v>
      </c>
      <c r="I284" s="6">
        <f t="shared" si="9"/>
        <v>52.310738000000001</v>
      </c>
      <c r="J284" s="6"/>
    </row>
    <row r="285" spans="3:10" x14ac:dyDescent="0.25">
      <c r="C285" s="3">
        <v>283</v>
      </c>
      <c r="D285" t="s">
        <v>277</v>
      </c>
      <c r="E285" s="6">
        <v>61.658638000000003</v>
      </c>
      <c r="F285" s="6">
        <f>IF(_xlfn.XLOOKUP(D285,'NCTCOG Data from 2013 Update'!$C$3:$C$291,'NCTCOG Data from 2013 Update'!$E$3:$E$291, " ")=0, " ", _xlfn.XLOOKUP(D285,'NCTCOG Data from 2013 Update'!$C$3:$C$291,'NCTCOG Data from 2013 Update'!$E$3:$E$291, " "))</f>
        <v>59.219628</v>
      </c>
      <c r="G285" s="6">
        <f>_xlfn.XLOOKUP(D285,'2055_URB'!$B$2:$B$290, '2055_URB'!$I$2:$I$290, " ")</f>
        <v>83.871319499999998</v>
      </c>
      <c r="H285" s="6">
        <f t="shared" si="8"/>
        <v>83.871319499999998</v>
      </c>
      <c r="I285" s="6">
        <f t="shared" si="9"/>
        <v>22.212681499999995</v>
      </c>
      <c r="J285" s="6"/>
    </row>
    <row r="286" spans="3:10" x14ac:dyDescent="0.25">
      <c r="C286" s="3">
        <v>284</v>
      </c>
      <c r="D286" t="s">
        <v>278</v>
      </c>
      <c r="E286" s="6">
        <v>62.089390000000002</v>
      </c>
      <c r="F286" s="6">
        <f>IF(_xlfn.XLOOKUP(D286,'NCTCOG Data from 2013 Update'!$C$3:$C$291,'NCTCOG Data from 2013 Update'!$E$3:$E$291, " ")=0, " ", _xlfn.XLOOKUP(D286,'NCTCOG Data from 2013 Update'!$C$3:$C$291,'NCTCOG Data from 2013 Update'!$E$3:$E$291, " "))</f>
        <v>63.471592000000001</v>
      </c>
      <c r="G286" s="6">
        <f>_xlfn.XLOOKUP(D286,'2055_URB'!$B$2:$B$290, '2055_URB'!$I$2:$I$290, " ")</f>
        <v>75.85724350000001</v>
      </c>
      <c r="H286" s="6">
        <f t="shared" si="8"/>
        <v>75.85724350000001</v>
      </c>
      <c r="I286" s="6">
        <f t="shared" si="9"/>
        <v>13.767853500000008</v>
      </c>
      <c r="J286" s="6"/>
    </row>
    <row r="287" spans="3:10" x14ac:dyDescent="0.25">
      <c r="C287" s="3">
        <v>285</v>
      </c>
      <c r="D287" t="s">
        <v>279</v>
      </c>
      <c r="E287" s="6">
        <v>70.039670000000001</v>
      </c>
      <c r="F287" s="6">
        <f>IF(_xlfn.XLOOKUP(D287,'NCTCOG Data from 2013 Update'!$C$3:$C$291,'NCTCOG Data from 2013 Update'!$E$3:$E$291, " ")=0, " ", _xlfn.XLOOKUP(D287,'NCTCOG Data from 2013 Update'!$C$3:$C$291,'NCTCOG Data from 2013 Update'!$E$3:$E$291, " "))</f>
        <v>69.162503999999998</v>
      </c>
      <c r="G287" s="6">
        <f>_xlfn.XLOOKUP(D287,'2055_URB'!$B$2:$B$290, '2055_URB'!$I$2:$I$290, " ")</f>
        <v>80.179417999999998</v>
      </c>
      <c r="H287" s="6">
        <f t="shared" si="8"/>
        <v>80.179417999999998</v>
      </c>
      <c r="I287" s="6">
        <f t="shared" si="9"/>
        <v>10.139747999999997</v>
      </c>
      <c r="J287" s="6"/>
    </row>
    <row r="288" spans="3:10" x14ac:dyDescent="0.25">
      <c r="C288" s="3">
        <v>286</v>
      </c>
      <c r="D288" t="s">
        <v>280</v>
      </c>
      <c r="E288" s="6">
        <v>68.999605000000003</v>
      </c>
      <c r="F288" s="6">
        <f>IF(_xlfn.XLOOKUP(D288,'NCTCOG Data from 2013 Update'!$C$3:$C$291,'NCTCOG Data from 2013 Update'!$E$3:$E$291, " ")=0, " ", _xlfn.XLOOKUP(D288,'NCTCOG Data from 2013 Update'!$C$3:$C$291,'NCTCOG Data from 2013 Update'!$E$3:$E$291, " "))</f>
        <v>67.414136999999997</v>
      </c>
      <c r="G288" s="6">
        <f>_xlfn.XLOOKUP(D288,'2055_URB'!$B$2:$B$290, '2055_URB'!$I$2:$I$290, " ")</f>
        <v>76.546816500000006</v>
      </c>
      <c r="H288" s="6">
        <f t="shared" si="8"/>
        <v>76.546816500000006</v>
      </c>
      <c r="I288" s="6">
        <f t="shared" si="9"/>
        <v>7.5472115000000031</v>
      </c>
      <c r="J288" s="6"/>
    </row>
    <row r="289" spans="3:10" x14ac:dyDescent="0.25">
      <c r="C289" s="3">
        <v>287</v>
      </c>
      <c r="D289" t="s">
        <v>281</v>
      </c>
      <c r="E289" s="6">
        <v>72.248176999999998</v>
      </c>
      <c r="F289" s="6">
        <f>IF(_xlfn.XLOOKUP(D289,'NCTCOG Data from 2013 Update'!$C$3:$C$291,'NCTCOG Data from 2013 Update'!$E$3:$E$291, " ")=0, " ", _xlfn.XLOOKUP(D289,'NCTCOG Data from 2013 Update'!$C$3:$C$291,'NCTCOG Data from 2013 Update'!$E$3:$E$291, " "))</f>
        <v>74.554830999999993</v>
      </c>
      <c r="G289" s="6">
        <f>_xlfn.XLOOKUP(D289,'2055_URB'!$B$2:$B$290, '2055_URB'!$I$2:$I$290, " ")</f>
        <v>82.875798000000003</v>
      </c>
      <c r="H289" s="6">
        <f t="shared" si="8"/>
        <v>82.875798000000003</v>
      </c>
      <c r="I289" s="6">
        <f t="shared" si="9"/>
        <v>10.627621000000005</v>
      </c>
      <c r="J289" s="6"/>
    </row>
    <row r="290" spans="3:10" x14ac:dyDescent="0.25">
      <c r="C290" s="3">
        <v>288</v>
      </c>
      <c r="D290" t="s">
        <v>282</v>
      </c>
      <c r="E290" s="6">
        <v>57.233460000000001</v>
      </c>
      <c r="F290" s="6">
        <f>IF(_xlfn.XLOOKUP(D290,'NCTCOG Data from 2013 Update'!$C$3:$C$291,'NCTCOG Data from 2013 Update'!$E$3:$E$291, " ")=0, " ", _xlfn.XLOOKUP(D290,'NCTCOG Data from 2013 Update'!$C$3:$C$291,'NCTCOG Data from 2013 Update'!$E$3:$E$291, " "))</f>
        <v>55.907333999999999</v>
      </c>
      <c r="G290" s="6">
        <f>_xlfn.XLOOKUP(D290,'2055_URB'!$B$2:$B$290, '2055_URB'!$I$2:$I$290, " ")</f>
        <v>77.969904500000013</v>
      </c>
      <c r="H290" s="6">
        <f t="shared" si="8"/>
        <v>77.969904500000013</v>
      </c>
      <c r="I290" s="6">
        <f t="shared" si="9"/>
        <v>20.736444500000012</v>
      </c>
      <c r="J290" s="6"/>
    </row>
    <row r="291" spans="3:10" x14ac:dyDescent="0.25">
      <c r="C291" s="3">
        <v>289</v>
      </c>
      <c r="D291" t="s">
        <v>283</v>
      </c>
      <c r="E291" s="6">
        <v>43.537525000000002</v>
      </c>
      <c r="F291" s="6">
        <f>IF(_xlfn.XLOOKUP(D291,'NCTCOG Data from 2013 Update'!$C$3:$C$291,'NCTCOG Data from 2013 Update'!$E$3:$E$291, " ")=0, " ", _xlfn.XLOOKUP(D291,'NCTCOG Data from 2013 Update'!$C$3:$C$291,'NCTCOG Data from 2013 Update'!$E$3:$E$291, " "))</f>
        <v>70.538150000000002</v>
      </c>
      <c r="G291" s="6">
        <f>_xlfn.XLOOKUP(D291,'2055_URB'!$B$2:$B$290, '2055_URB'!$I$2:$I$290, " ")</f>
        <v>64.038027</v>
      </c>
      <c r="H291" s="6">
        <f t="shared" si="8"/>
        <v>70.538150000000002</v>
      </c>
      <c r="I291" s="6">
        <f t="shared" si="9"/>
        <v>27.000624999999999</v>
      </c>
      <c r="J291" s="6"/>
    </row>
    <row r="292" spans="3:10" x14ac:dyDescent="0.25">
      <c r="J292" s="6"/>
    </row>
    <row r="293" spans="3:10" x14ac:dyDescent="0.25">
      <c r="J293" s="6"/>
    </row>
    <row r="294" spans="3:10" x14ac:dyDescent="0.25">
      <c r="J294" s="6"/>
    </row>
    <row r="295" spans="3:10" x14ac:dyDescent="0.25">
      <c r="J295" s="6"/>
    </row>
    <row r="296" spans="3:10" x14ac:dyDescent="0.25">
      <c r="J296" s="6"/>
    </row>
    <row r="297" spans="3:10" x14ac:dyDescent="0.25">
      <c r="J297" s="6"/>
    </row>
    <row r="298" spans="3:10" x14ac:dyDescent="0.25">
      <c r="J298" s="6"/>
    </row>
    <row r="299" spans="3:10" x14ac:dyDescent="0.25">
      <c r="J299" s="6"/>
    </row>
    <row r="300" spans="3:10" x14ac:dyDescent="0.25">
      <c r="J300" s="6"/>
    </row>
    <row r="301" spans="3:10" x14ac:dyDescent="0.25">
      <c r="J301" s="6"/>
    </row>
    <row r="302" spans="3:10" x14ac:dyDescent="0.25">
      <c r="J302" s="6"/>
    </row>
    <row r="303" spans="3:10" x14ac:dyDescent="0.25">
      <c r="J303" s="6"/>
    </row>
    <row r="304" spans="3:10" x14ac:dyDescent="0.25">
      <c r="J304" s="6"/>
    </row>
    <row r="305" spans="10:10" x14ac:dyDescent="0.25">
      <c r="J305" s="6"/>
    </row>
    <row r="306" spans="10:10" x14ac:dyDescent="0.25">
      <c r="J306" s="6"/>
    </row>
    <row r="307" spans="10:10" x14ac:dyDescent="0.25">
      <c r="J307" s="6"/>
    </row>
    <row r="308" spans="10:10" x14ac:dyDescent="0.25">
      <c r="J308" s="6"/>
    </row>
    <row r="309" spans="10:10" x14ac:dyDescent="0.25">
      <c r="J309" s="6"/>
    </row>
    <row r="310" spans="10:10" x14ac:dyDescent="0.25">
      <c r="J310" s="6"/>
    </row>
    <row r="311" spans="10:10" x14ac:dyDescent="0.25">
      <c r="J311" s="6"/>
    </row>
    <row r="312" spans="10:10" x14ac:dyDescent="0.25">
      <c r="J312" s="6"/>
    </row>
    <row r="313" spans="10:10" x14ac:dyDescent="0.25">
      <c r="J313" s="6"/>
    </row>
    <row r="314" spans="10:10" x14ac:dyDescent="0.25">
      <c r="J314" s="6"/>
    </row>
    <row r="315" spans="10:10" x14ac:dyDescent="0.25">
      <c r="J315" s="6"/>
    </row>
    <row r="316" spans="10:10" x14ac:dyDescent="0.25">
      <c r="J316" s="6"/>
    </row>
    <row r="317" spans="10:10" x14ac:dyDescent="0.25">
      <c r="J317" s="6"/>
    </row>
    <row r="318" spans="10:10" x14ac:dyDescent="0.25">
      <c r="J318" s="6"/>
    </row>
    <row r="319" spans="10:10" x14ac:dyDescent="0.25">
      <c r="J319" s="6"/>
    </row>
    <row r="320" spans="10:10" x14ac:dyDescent="0.25">
      <c r="J320" s="6"/>
    </row>
    <row r="321" spans="10:10" x14ac:dyDescent="0.25">
      <c r="J321" s="6"/>
    </row>
    <row r="322" spans="10:10" x14ac:dyDescent="0.25">
      <c r="J322" s="6"/>
    </row>
    <row r="323" spans="10:10" x14ac:dyDescent="0.25">
      <c r="J323" s="6"/>
    </row>
    <row r="324" spans="10:10" x14ac:dyDescent="0.25">
      <c r="J324" s="6"/>
    </row>
    <row r="325" spans="10:10" x14ac:dyDescent="0.25">
      <c r="J325" s="6"/>
    </row>
    <row r="326" spans="10:10" x14ac:dyDescent="0.25">
      <c r="J326" s="6"/>
    </row>
    <row r="327" spans="10:10" x14ac:dyDescent="0.25">
      <c r="J327" s="6"/>
    </row>
    <row r="328" spans="10:10" x14ac:dyDescent="0.25">
      <c r="J328" s="6"/>
    </row>
    <row r="329" spans="10:10" x14ac:dyDescent="0.25">
      <c r="J329" s="6"/>
    </row>
    <row r="330" spans="10:10" x14ac:dyDescent="0.25">
      <c r="J330" s="6"/>
    </row>
    <row r="331" spans="10:10" x14ac:dyDescent="0.25">
      <c r="J331" s="6"/>
    </row>
    <row r="332" spans="10:10" x14ac:dyDescent="0.25">
      <c r="J332" s="6"/>
    </row>
    <row r="333" spans="10:10" x14ac:dyDescent="0.25">
      <c r="J333" s="6"/>
    </row>
    <row r="334" spans="10:10" x14ac:dyDescent="0.25">
      <c r="J334" s="6"/>
    </row>
    <row r="335" spans="10:10" x14ac:dyDescent="0.25">
      <c r="J335" s="6"/>
    </row>
    <row r="336" spans="10:10" x14ac:dyDescent="0.25">
      <c r="J336" s="6"/>
    </row>
    <row r="337" spans="10:10" x14ac:dyDescent="0.25">
      <c r="J337" s="6"/>
    </row>
    <row r="338" spans="10:10" x14ac:dyDescent="0.25">
      <c r="J338" s="6"/>
    </row>
    <row r="339" spans="10:10" x14ac:dyDescent="0.25">
      <c r="J339" s="6"/>
    </row>
    <row r="340" spans="10:10" x14ac:dyDescent="0.25">
      <c r="J340" s="6"/>
    </row>
    <row r="341" spans="10:10" x14ac:dyDescent="0.25">
      <c r="J341" s="6"/>
    </row>
    <row r="342" spans="10:10" x14ac:dyDescent="0.25">
      <c r="J342" s="6"/>
    </row>
    <row r="343" spans="10:10" x14ac:dyDescent="0.25">
      <c r="J343" s="6"/>
    </row>
    <row r="344" spans="10:10" x14ac:dyDescent="0.25">
      <c r="J344" s="6"/>
    </row>
    <row r="345" spans="10:10" x14ac:dyDescent="0.25">
      <c r="J345" s="6"/>
    </row>
    <row r="346" spans="10:10" x14ac:dyDescent="0.25">
      <c r="J346" s="6"/>
    </row>
    <row r="347" spans="10:10" x14ac:dyDescent="0.25">
      <c r="J347" s="6"/>
    </row>
    <row r="348" spans="10:10" x14ac:dyDescent="0.25">
      <c r="J348" s="6"/>
    </row>
    <row r="349" spans="10:10" x14ac:dyDescent="0.25">
      <c r="J349" s="6"/>
    </row>
    <row r="350" spans="10:10" x14ac:dyDescent="0.25">
      <c r="J350" s="6"/>
    </row>
    <row r="351" spans="10:10" x14ac:dyDescent="0.25">
      <c r="J351" s="6"/>
    </row>
    <row r="352" spans="10:10" x14ac:dyDescent="0.25">
      <c r="J352" s="6"/>
    </row>
    <row r="353" spans="10:10" x14ac:dyDescent="0.25">
      <c r="J353" s="6"/>
    </row>
    <row r="354" spans="10:10" x14ac:dyDescent="0.25">
      <c r="J354" s="6"/>
    </row>
    <row r="355" spans="10:10" x14ac:dyDescent="0.25">
      <c r="J355" s="6"/>
    </row>
    <row r="356" spans="10:10" x14ac:dyDescent="0.25">
      <c r="J356" s="6"/>
    </row>
    <row r="357" spans="10:10" x14ac:dyDescent="0.25">
      <c r="J357" s="6"/>
    </row>
    <row r="358" spans="10:10" x14ac:dyDescent="0.25">
      <c r="J358" s="6"/>
    </row>
    <row r="359" spans="10:10" x14ac:dyDescent="0.25">
      <c r="J359" s="6"/>
    </row>
    <row r="360" spans="10:10" x14ac:dyDescent="0.25">
      <c r="J360" s="6"/>
    </row>
    <row r="361" spans="10:10" x14ac:dyDescent="0.25">
      <c r="J361" s="6"/>
    </row>
    <row r="362" spans="10:10" x14ac:dyDescent="0.25">
      <c r="J362" s="6"/>
    </row>
    <row r="363" spans="10:10" x14ac:dyDescent="0.25">
      <c r="J363" s="6"/>
    </row>
    <row r="364" spans="10:10" x14ac:dyDescent="0.25">
      <c r="J364" s="6"/>
    </row>
    <row r="365" spans="10:10" x14ac:dyDescent="0.25">
      <c r="J365" s="6"/>
    </row>
    <row r="366" spans="10:10" x14ac:dyDescent="0.25">
      <c r="J366" s="6"/>
    </row>
    <row r="367" spans="10:10" x14ac:dyDescent="0.25">
      <c r="J367" s="6"/>
    </row>
    <row r="368" spans="10:10" x14ac:dyDescent="0.25">
      <c r="J368" s="6"/>
    </row>
    <row r="369" spans="10:10" x14ac:dyDescent="0.25">
      <c r="J369" s="6"/>
    </row>
    <row r="370" spans="10:10" x14ac:dyDescent="0.25">
      <c r="J370" s="6"/>
    </row>
    <row r="371" spans="10:10" x14ac:dyDescent="0.25">
      <c r="J371" s="6"/>
    </row>
    <row r="372" spans="10:10" x14ac:dyDescent="0.25">
      <c r="J372" s="6"/>
    </row>
    <row r="373" spans="10:10" x14ac:dyDescent="0.25">
      <c r="J373" s="6"/>
    </row>
    <row r="374" spans="10:10" x14ac:dyDescent="0.25">
      <c r="J374" s="6"/>
    </row>
    <row r="375" spans="10:10" x14ac:dyDescent="0.25">
      <c r="J375" s="6"/>
    </row>
    <row r="376" spans="10:10" x14ac:dyDescent="0.25">
      <c r="J376" s="6"/>
    </row>
    <row r="377" spans="10:10" x14ac:dyDescent="0.25">
      <c r="J377" s="6"/>
    </row>
    <row r="378" spans="10:10" x14ac:dyDescent="0.25">
      <c r="J378" s="6"/>
    </row>
    <row r="379" spans="10:10" x14ac:dyDescent="0.25">
      <c r="J379" s="6"/>
    </row>
    <row r="380" spans="10:10" x14ac:dyDescent="0.25">
      <c r="J380" s="6"/>
    </row>
    <row r="381" spans="10:10" x14ac:dyDescent="0.25">
      <c r="J381" s="6"/>
    </row>
    <row r="382" spans="10:10" x14ac:dyDescent="0.25">
      <c r="J382" s="6"/>
    </row>
    <row r="383" spans="10:10" x14ac:dyDescent="0.25">
      <c r="J383" s="6"/>
    </row>
    <row r="384" spans="10:10" x14ac:dyDescent="0.25">
      <c r="J384" s="6"/>
    </row>
    <row r="385" spans="10:10" x14ac:dyDescent="0.25">
      <c r="J385" s="6"/>
    </row>
    <row r="386" spans="10:10" x14ac:dyDescent="0.25">
      <c r="J386" s="6"/>
    </row>
    <row r="387" spans="10:10" x14ac:dyDescent="0.25">
      <c r="J387" s="6"/>
    </row>
    <row r="388" spans="10:10" x14ac:dyDescent="0.25">
      <c r="J388" s="6"/>
    </row>
    <row r="389" spans="10:10" x14ac:dyDescent="0.25">
      <c r="J389" s="6"/>
    </row>
    <row r="390" spans="10:10" x14ac:dyDescent="0.25">
      <c r="J390" s="6"/>
    </row>
    <row r="391" spans="10:10" x14ac:dyDescent="0.25">
      <c r="J391" s="6"/>
    </row>
    <row r="392" spans="10:10" x14ac:dyDescent="0.25">
      <c r="J392" s="6"/>
    </row>
    <row r="393" spans="10:10" x14ac:dyDescent="0.25">
      <c r="J393" s="6"/>
    </row>
    <row r="394" spans="10:10" x14ac:dyDescent="0.25">
      <c r="J394" s="6"/>
    </row>
    <row r="395" spans="10:10" x14ac:dyDescent="0.25">
      <c r="J395" s="6"/>
    </row>
    <row r="396" spans="10:10" x14ac:dyDescent="0.25">
      <c r="J396" s="6"/>
    </row>
    <row r="397" spans="10:10" x14ac:dyDescent="0.25">
      <c r="J397" s="6"/>
    </row>
    <row r="398" spans="10:10" x14ac:dyDescent="0.25">
      <c r="J398" s="6"/>
    </row>
    <row r="399" spans="10:10" x14ac:dyDescent="0.25">
      <c r="J399" s="6"/>
    </row>
    <row r="400" spans="10:10" x14ac:dyDescent="0.25">
      <c r="J400" s="6"/>
    </row>
    <row r="401" spans="10:10" x14ac:dyDescent="0.25">
      <c r="J401" s="6"/>
    </row>
    <row r="402" spans="10:10" x14ac:dyDescent="0.25">
      <c r="J402" s="6"/>
    </row>
    <row r="403" spans="10:10" x14ac:dyDescent="0.25">
      <c r="J403" s="6"/>
    </row>
    <row r="404" spans="10:10" x14ac:dyDescent="0.25">
      <c r="J404" s="6"/>
    </row>
    <row r="405" spans="10:10" x14ac:dyDescent="0.25">
      <c r="J405" s="6"/>
    </row>
    <row r="406" spans="10:10" x14ac:dyDescent="0.25">
      <c r="J406" s="6"/>
    </row>
    <row r="407" spans="10:10" x14ac:dyDescent="0.25">
      <c r="J407" s="6"/>
    </row>
    <row r="408" spans="10:10" x14ac:dyDescent="0.25">
      <c r="J408" s="6"/>
    </row>
    <row r="409" spans="10:10" x14ac:dyDescent="0.25">
      <c r="J409" s="6"/>
    </row>
    <row r="410" spans="10:10" x14ac:dyDescent="0.25">
      <c r="J410" s="6"/>
    </row>
    <row r="411" spans="10:10" x14ac:dyDescent="0.25">
      <c r="J411" s="6"/>
    </row>
    <row r="412" spans="10:10" x14ac:dyDescent="0.25">
      <c r="J412" s="6"/>
    </row>
    <row r="413" spans="10:10" x14ac:dyDescent="0.25">
      <c r="J413" s="6"/>
    </row>
    <row r="414" spans="10:10" x14ac:dyDescent="0.25">
      <c r="J414" s="6"/>
    </row>
    <row r="415" spans="10:10" x14ac:dyDescent="0.25">
      <c r="J415" s="6"/>
    </row>
    <row r="416" spans="10:10" x14ac:dyDescent="0.25">
      <c r="J416" s="6"/>
    </row>
    <row r="417" spans="10:10" x14ac:dyDescent="0.25">
      <c r="J417" s="6"/>
    </row>
    <row r="418" spans="10:10" x14ac:dyDescent="0.25">
      <c r="J418" s="6"/>
    </row>
    <row r="419" spans="10:10" x14ac:dyDescent="0.25">
      <c r="J419" s="6"/>
    </row>
    <row r="420" spans="10:10" x14ac:dyDescent="0.25">
      <c r="J420" s="6"/>
    </row>
    <row r="421" spans="10:10" x14ac:dyDescent="0.25">
      <c r="J421" s="6"/>
    </row>
    <row r="422" spans="10:10" x14ac:dyDescent="0.25">
      <c r="J422" s="6"/>
    </row>
    <row r="423" spans="10:10" x14ac:dyDescent="0.25">
      <c r="J423" s="6"/>
    </row>
    <row r="424" spans="10:10" x14ac:dyDescent="0.25">
      <c r="J424" s="6"/>
    </row>
    <row r="425" spans="10:10" x14ac:dyDescent="0.25">
      <c r="J425" s="6"/>
    </row>
    <row r="426" spans="10:10" x14ac:dyDescent="0.25">
      <c r="J426" s="6"/>
    </row>
    <row r="427" spans="10:10" x14ac:dyDescent="0.25">
      <c r="J427" s="6"/>
    </row>
    <row r="428" spans="10:10" x14ac:dyDescent="0.25">
      <c r="J428" s="6"/>
    </row>
    <row r="429" spans="10:10" x14ac:dyDescent="0.25">
      <c r="J429" s="6"/>
    </row>
    <row r="430" spans="10:10" x14ac:dyDescent="0.25">
      <c r="J430" s="6"/>
    </row>
    <row r="431" spans="10:10" x14ac:dyDescent="0.25">
      <c r="J431" s="6"/>
    </row>
    <row r="432" spans="10:10" x14ac:dyDescent="0.25">
      <c r="J432" s="6"/>
    </row>
    <row r="433" spans="10:10" x14ac:dyDescent="0.25">
      <c r="J433" s="6"/>
    </row>
    <row r="434" spans="10:10" x14ac:dyDescent="0.25">
      <c r="J434" s="6"/>
    </row>
    <row r="435" spans="10:10" x14ac:dyDescent="0.25">
      <c r="J435" s="6"/>
    </row>
    <row r="436" spans="10:10" x14ac:dyDescent="0.25">
      <c r="J436" s="6"/>
    </row>
    <row r="437" spans="10:10" x14ac:dyDescent="0.25">
      <c r="J437" s="6"/>
    </row>
    <row r="438" spans="10:10" x14ac:dyDescent="0.25">
      <c r="J438" s="6"/>
    </row>
    <row r="439" spans="10:10" x14ac:dyDescent="0.25">
      <c r="J439" s="6"/>
    </row>
    <row r="440" spans="10:10" x14ac:dyDescent="0.25">
      <c r="J440" s="6"/>
    </row>
    <row r="441" spans="10:10" x14ac:dyDescent="0.25">
      <c r="J441" s="6"/>
    </row>
    <row r="442" spans="10:10" x14ac:dyDescent="0.25">
      <c r="J442" s="6"/>
    </row>
    <row r="443" spans="10:10" x14ac:dyDescent="0.25">
      <c r="J443" s="6"/>
    </row>
    <row r="444" spans="10:10" x14ac:dyDescent="0.25">
      <c r="J444" s="6"/>
    </row>
    <row r="445" spans="10:10" x14ac:dyDescent="0.25">
      <c r="J445" s="6"/>
    </row>
    <row r="446" spans="10:10" x14ac:dyDescent="0.25">
      <c r="J446" s="6"/>
    </row>
    <row r="447" spans="10:10" x14ac:dyDescent="0.25">
      <c r="J447" s="6"/>
    </row>
    <row r="448" spans="10:10" x14ac:dyDescent="0.25">
      <c r="J448" s="6"/>
    </row>
    <row r="449" spans="10:10" x14ac:dyDescent="0.25">
      <c r="J449" s="6"/>
    </row>
    <row r="450" spans="10:10" x14ac:dyDescent="0.25">
      <c r="J450" s="6"/>
    </row>
    <row r="451" spans="10:10" x14ac:dyDescent="0.25">
      <c r="J451" s="6"/>
    </row>
    <row r="452" spans="10:10" x14ac:dyDescent="0.25">
      <c r="J452" s="6"/>
    </row>
    <row r="453" spans="10:10" x14ac:dyDescent="0.25">
      <c r="J453" s="6"/>
    </row>
    <row r="454" spans="10:10" x14ac:dyDescent="0.25">
      <c r="J454" s="6"/>
    </row>
    <row r="455" spans="10:10" x14ac:dyDescent="0.25">
      <c r="J455" s="6"/>
    </row>
    <row r="456" spans="10:10" x14ac:dyDescent="0.25">
      <c r="J456" s="6"/>
    </row>
    <row r="457" spans="10:10" x14ac:dyDescent="0.25">
      <c r="J457" s="6"/>
    </row>
    <row r="458" spans="10:10" x14ac:dyDescent="0.25">
      <c r="J458" s="6"/>
    </row>
    <row r="459" spans="10:10" x14ac:dyDescent="0.25">
      <c r="J459" s="6"/>
    </row>
    <row r="460" spans="10:10" x14ac:dyDescent="0.25">
      <c r="J460" s="6"/>
    </row>
    <row r="461" spans="10:10" x14ac:dyDescent="0.25">
      <c r="J461" s="6"/>
    </row>
    <row r="462" spans="10:10" x14ac:dyDescent="0.25">
      <c r="J462" s="6"/>
    </row>
    <row r="463" spans="10:10" x14ac:dyDescent="0.25">
      <c r="J463" s="6"/>
    </row>
    <row r="464" spans="10:10" x14ac:dyDescent="0.25">
      <c r="J464" s="6"/>
    </row>
    <row r="465" spans="10:10" x14ac:dyDescent="0.25">
      <c r="J465" s="6"/>
    </row>
    <row r="466" spans="10:10" x14ac:dyDescent="0.25">
      <c r="J466" s="6"/>
    </row>
    <row r="467" spans="10:10" x14ac:dyDescent="0.25">
      <c r="J467" s="6"/>
    </row>
    <row r="468" spans="10:10" x14ac:dyDescent="0.25">
      <c r="J468" s="6"/>
    </row>
    <row r="469" spans="10:10" x14ac:dyDescent="0.25">
      <c r="J469" s="6"/>
    </row>
    <row r="470" spans="10:10" x14ac:dyDescent="0.25">
      <c r="J470" s="6"/>
    </row>
    <row r="471" spans="10:10" x14ac:dyDescent="0.25">
      <c r="J471" s="6"/>
    </row>
    <row r="472" spans="10:10" x14ac:dyDescent="0.25">
      <c r="J472" s="6"/>
    </row>
    <row r="473" spans="10:10" x14ac:dyDescent="0.25">
      <c r="J473" s="6"/>
    </row>
    <row r="474" spans="10:10" x14ac:dyDescent="0.25">
      <c r="J474" s="6"/>
    </row>
    <row r="475" spans="10:10" x14ac:dyDescent="0.25">
      <c r="J475" s="6"/>
    </row>
    <row r="476" spans="10:10" x14ac:dyDescent="0.25">
      <c r="J476" s="6"/>
    </row>
    <row r="477" spans="10:10" x14ac:dyDescent="0.25">
      <c r="J477" s="6"/>
    </row>
    <row r="478" spans="10:10" x14ac:dyDescent="0.25">
      <c r="J478" s="6"/>
    </row>
    <row r="479" spans="10:10" x14ac:dyDescent="0.25">
      <c r="J479" s="6"/>
    </row>
    <row r="480" spans="10:10" x14ac:dyDescent="0.25">
      <c r="J480" s="6"/>
    </row>
    <row r="481" spans="10:10" x14ac:dyDescent="0.25">
      <c r="J481" s="6"/>
    </row>
    <row r="482" spans="10:10" x14ac:dyDescent="0.25">
      <c r="J482" s="6"/>
    </row>
    <row r="483" spans="10:10" x14ac:dyDescent="0.25">
      <c r="J483" s="6"/>
    </row>
    <row r="484" spans="10:10" x14ac:dyDescent="0.25">
      <c r="J484" s="6"/>
    </row>
    <row r="485" spans="10:10" x14ac:dyDescent="0.25">
      <c r="J485" s="6"/>
    </row>
    <row r="486" spans="10:10" x14ac:dyDescent="0.25">
      <c r="J486" s="6"/>
    </row>
    <row r="487" spans="10:10" x14ac:dyDescent="0.25">
      <c r="J487" s="6"/>
    </row>
    <row r="488" spans="10:10" x14ac:dyDescent="0.25">
      <c r="J488" s="6"/>
    </row>
    <row r="489" spans="10:10" x14ac:dyDescent="0.25">
      <c r="J489" s="6"/>
    </row>
    <row r="490" spans="10:10" x14ac:dyDescent="0.25">
      <c r="J490" s="6"/>
    </row>
    <row r="491" spans="10:10" x14ac:dyDescent="0.25">
      <c r="J491" s="6"/>
    </row>
    <row r="492" spans="10:10" x14ac:dyDescent="0.25">
      <c r="J492" s="6"/>
    </row>
    <row r="493" spans="10:10" x14ac:dyDescent="0.25">
      <c r="J493" s="6"/>
    </row>
    <row r="494" spans="10:10" x14ac:dyDescent="0.25">
      <c r="J494" s="6"/>
    </row>
    <row r="495" spans="10:10" x14ac:dyDescent="0.25">
      <c r="J495" s="6"/>
    </row>
    <row r="496" spans="10:10" x14ac:dyDescent="0.25">
      <c r="J496" s="6"/>
    </row>
    <row r="497" spans="10:10" x14ac:dyDescent="0.25">
      <c r="J497" s="6"/>
    </row>
    <row r="498" spans="10:10" x14ac:dyDescent="0.25">
      <c r="J498" s="6"/>
    </row>
    <row r="499" spans="10:10" x14ac:dyDescent="0.25">
      <c r="J499" s="6"/>
    </row>
    <row r="500" spans="10:10" x14ac:dyDescent="0.25">
      <c r="J500" s="6"/>
    </row>
    <row r="501" spans="10:10" x14ac:dyDescent="0.25">
      <c r="J501" s="6"/>
    </row>
    <row r="502" spans="10:10" x14ac:dyDescent="0.25">
      <c r="J502" s="6"/>
    </row>
    <row r="503" spans="10:10" x14ac:dyDescent="0.25">
      <c r="J503" s="6"/>
    </row>
    <row r="504" spans="10:10" x14ac:dyDescent="0.25">
      <c r="J504" s="6"/>
    </row>
    <row r="505" spans="10:10" x14ac:dyDescent="0.25">
      <c r="J505" s="6"/>
    </row>
    <row r="506" spans="10:10" x14ac:dyDescent="0.25">
      <c r="J506" s="6"/>
    </row>
    <row r="507" spans="10:10" x14ac:dyDescent="0.25">
      <c r="J507" s="6"/>
    </row>
    <row r="508" spans="10:10" x14ac:dyDescent="0.25">
      <c r="J508" s="6"/>
    </row>
    <row r="509" spans="10:10" x14ac:dyDescent="0.25">
      <c r="J509" s="6"/>
    </row>
    <row r="510" spans="10:10" x14ac:dyDescent="0.25">
      <c r="J510" s="6"/>
    </row>
    <row r="511" spans="10:10" x14ac:dyDescent="0.25">
      <c r="J511" s="6"/>
    </row>
    <row r="512" spans="10:10" x14ac:dyDescent="0.25">
      <c r="J512" s="6"/>
    </row>
    <row r="513" spans="10:10" x14ac:dyDescent="0.25">
      <c r="J513" s="6"/>
    </row>
    <row r="514" spans="10:10" x14ac:dyDescent="0.25">
      <c r="J514" s="6"/>
    </row>
    <row r="515" spans="10:10" x14ac:dyDescent="0.25">
      <c r="J515" s="6"/>
    </row>
    <row r="516" spans="10:10" x14ac:dyDescent="0.25">
      <c r="J516" s="6"/>
    </row>
    <row r="517" spans="10:10" x14ac:dyDescent="0.25">
      <c r="J517" s="6"/>
    </row>
    <row r="518" spans="10:10" x14ac:dyDescent="0.25">
      <c r="J518" s="6"/>
    </row>
    <row r="519" spans="10:10" x14ac:dyDescent="0.25">
      <c r="J519" s="6"/>
    </row>
    <row r="520" spans="10:10" x14ac:dyDescent="0.25">
      <c r="J520" s="6"/>
    </row>
    <row r="521" spans="10:10" x14ac:dyDescent="0.25">
      <c r="J521" s="6"/>
    </row>
    <row r="522" spans="10:10" x14ac:dyDescent="0.25">
      <c r="J522" s="6"/>
    </row>
    <row r="523" spans="10:10" x14ac:dyDescent="0.25">
      <c r="J523" s="6"/>
    </row>
    <row r="524" spans="10:10" x14ac:dyDescent="0.25">
      <c r="J524" s="6"/>
    </row>
    <row r="525" spans="10:10" x14ac:dyDescent="0.25">
      <c r="J525" s="6"/>
    </row>
    <row r="526" spans="10:10" x14ac:dyDescent="0.25">
      <c r="J526" s="6"/>
    </row>
    <row r="527" spans="10:10" x14ac:dyDescent="0.25">
      <c r="J527" s="6"/>
    </row>
    <row r="528" spans="10:10" x14ac:dyDescent="0.25">
      <c r="J528" s="6"/>
    </row>
    <row r="529" spans="10:10" x14ac:dyDescent="0.25">
      <c r="J529" s="6"/>
    </row>
    <row r="530" spans="10:10" x14ac:dyDescent="0.25">
      <c r="J530" s="6"/>
    </row>
    <row r="531" spans="10:10" x14ac:dyDescent="0.25">
      <c r="J531" s="6"/>
    </row>
    <row r="532" spans="10:10" x14ac:dyDescent="0.25">
      <c r="J532" s="6"/>
    </row>
    <row r="533" spans="10:10" x14ac:dyDescent="0.25">
      <c r="J533" s="6"/>
    </row>
    <row r="534" spans="10:10" x14ac:dyDescent="0.25">
      <c r="J534" s="6"/>
    </row>
    <row r="535" spans="10:10" x14ac:dyDescent="0.25">
      <c r="J535" s="6"/>
    </row>
    <row r="536" spans="10:10" x14ac:dyDescent="0.25">
      <c r="J536" s="6"/>
    </row>
    <row r="537" spans="10:10" x14ac:dyDescent="0.25">
      <c r="J537" s="6"/>
    </row>
    <row r="538" spans="10:10" x14ac:dyDescent="0.25">
      <c r="J538" s="6"/>
    </row>
    <row r="539" spans="10:10" x14ac:dyDescent="0.25">
      <c r="J539" s="6"/>
    </row>
    <row r="540" spans="10:10" x14ac:dyDescent="0.25">
      <c r="J540" s="6"/>
    </row>
    <row r="541" spans="10:10" x14ac:dyDescent="0.25">
      <c r="J541" s="6"/>
    </row>
    <row r="542" spans="10:10" x14ac:dyDescent="0.25">
      <c r="J542" s="6"/>
    </row>
    <row r="543" spans="10:10" x14ac:dyDescent="0.25">
      <c r="J543" s="6"/>
    </row>
    <row r="544" spans="10:10" x14ac:dyDescent="0.25">
      <c r="J544" s="6"/>
    </row>
    <row r="545" spans="10:10" x14ac:dyDescent="0.25">
      <c r="J545" s="6"/>
    </row>
    <row r="546" spans="10:10" x14ac:dyDescent="0.25">
      <c r="J546" s="6"/>
    </row>
    <row r="547" spans="10:10" x14ac:dyDescent="0.25">
      <c r="J547" s="6"/>
    </row>
    <row r="548" spans="10:10" x14ac:dyDescent="0.25">
      <c r="J548" s="6"/>
    </row>
    <row r="549" spans="10:10" x14ac:dyDescent="0.25">
      <c r="J549" s="6"/>
    </row>
    <row r="550" spans="10:10" x14ac:dyDescent="0.25">
      <c r="J550" s="6"/>
    </row>
    <row r="551" spans="10:10" x14ac:dyDescent="0.25">
      <c r="J551" s="6"/>
    </row>
    <row r="552" spans="10:10" x14ac:dyDescent="0.25">
      <c r="J552" s="6"/>
    </row>
    <row r="553" spans="10:10" x14ac:dyDescent="0.25">
      <c r="J553" s="6"/>
    </row>
    <row r="554" spans="10:10" x14ac:dyDescent="0.25">
      <c r="J554" s="6"/>
    </row>
    <row r="555" spans="10:10" x14ac:dyDescent="0.25">
      <c r="J555" s="6"/>
    </row>
    <row r="556" spans="10:10" x14ac:dyDescent="0.25">
      <c r="J556" s="6"/>
    </row>
    <row r="557" spans="10:10" x14ac:dyDescent="0.25">
      <c r="J557" s="6"/>
    </row>
    <row r="558" spans="10:10" x14ac:dyDescent="0.25">
      <c r="J558" s="6"/>
    </row>
    <row r="559" spans="10:10" x14ac:dyDescent="0.25">
      <c r="J559" s="6"/>
    </row>
    <row r="560" spans="10:10" x14ac:dyDescent="0.25">
      <c r="J560" s="6"/>
    </row>
    <row r="561" spans="10:10" x14ac:dyDescent="0.25">
      <c r="J561" s="6"/>
    </row>
    <row r="562" spans="10:10" x14ac:dyDescent="0.25">
      <c r="J562" s="6"/>
    </row>
    <row r="563" spans="10:10" x14ac:dyDescent="0.25">
      <c r="J563" s="6"/>
    </row>
    <row r="564" spans="10:10" x14ac:dyDescent="0.25">
      <c r="J564" s="6"/>
    </row>
    <row r="565" spans="10:10" x14ac:dyDescent="0.25">
      <c r="J565" s="6"/>
    </row>
    <row r="566" spans="10:10" x14ac:dyDescent="0.25">
      <c r="J566" s="6"/>
    </row>
    <row r="567" spans="10:10" x14ac:dyDescent="0.25">
      <c r="J567" s="6"/>
    </row>
    <row r="568" spans="10:10" x14ac:dyDescent="0.25">
      <c r="J568" s="6"/>
    </row>
    <row r="569" spans="10:10" x14ac:dyDescent="0.25">
      <c r="J569" s="6"/>
    </row>
    <row r="570" spans="10:10" x14ac:dyDescent="0.25">
      <c r="J570" s="6"/>
    </row>
    <row r="571" spans="10:10" x14ac:dyDescent="0.25">
      <c r="J571" s="6"/>
    </row>
    <row r="572" spans="10:10" x14ac:dyDescent="0.25">
      <c r="J572" s="6"/>
    </row>
    <row r="573" spans="10:10" x14ac:dyDescent="0.25">
      <c r="J573" s="6"/>
    </row>
    <row r="574" spans="10:10" x14ac:dyDescent="0.25">
      <c r="J574" s="6"/>
    </row>
    <row r="575" spans="10:10" x14ac:dyDescent="0.25">
      <c r="J575" s="6"/>
    </row>
    <row r="576" spans="10:10" x14ac:dyDescent="0.25">
      <c r="J576" s="6"/>
    </row>
    <row r="577" spans="10:10" x14ac:dyDescent="0.25">
      <c r="J577" s="6"/>
    </row>
    <row r="578" spans="10:10" x14ac:dyDescent="0.25">
      <c r="J578" s="6"/>
    </row>
    <row r="579" spans="10:10" x14ac:dyDescent="0.25">
      <c r="J579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E533F-5618-4A3D-A5AF-F7BB6749408E}">
  <dimension ref="C1:J292"/>
  <sheetViews>
    <sheetView workbookViewId="0">
      <pane ySplit="2" topLeftCell="A3" activePane="bottomLeft" state="frozen"/>
      <selection pane="bottomLeft" activeCell="E8" sqref="E8"/>
    </sheetView>
  </sheetViews>
  <sheetFormatPr defaultRowHeight="15" x14ac:dyDescent="0.25"/>
  <cols>
    <col min="3" max="3" width="25.140625" customWidth="1"/>
    <col min="4" max="4" width="28.7109375" customWidth="1"/>
    <col min="5" max="5" width="23.28515625" customWidth="1"/>
    <col min="8" max="8" width="22.28515625" customWidth="1"/>
    <col min="9" max="9" width="30.42578125" customWidth="1"/>
    <col min="10" max="10" width="27.42578125" customWidth="1"/>
  </cols>
  <sheetData>
    <row r="1" spans="3:10" ht="18" x14ac:dyDescent="0.25">
      <c r="C1" s="13"/>
      <c r="D1" s="14" t="s">
        <v>300</v>
      </c>
      <c r="E1" s="15"/>
      <c r="H1" s="17" t="s">
        <v>303</v>
      </c>
      <c r="I1" s="16"/>
      <c r="J1" s="16"/>
    </row>
    <row r="2" spans="3:10" x14ac:dyDescent="0.25">
      <c r="C2" s="9"/>
      <c r="D2" s="10" t="s">
        <v>301</v>
      </c>
      <c r="E2" s="10" t="s">
        <v>302</v>
      </c>
      <c r="H2" t="s">
        <v>304</v>
      </c>
      <c r="I2" t="s">
        <v>305</v>
      </c>
      <c r="J2" s="10" t="s">
        <v>302</v>
      </c>
    </row>
    <row r="3" spans="3:10" x14ac:dyDescent="0.25">
      <c r="C3" s="9" t="s">
        <v>284</v>
      </c>
      <c r="D3" s="11">
        <v>1.2310669999999999</v>
      </c>
      <c r="E3" s="11"/>
      <c r="H3" t="s">
        <v>306</v>
      </c>
      <c r="I3" t="s">
        <v>303</v>
      </c>
      <c r="J3" t="s">
        <v>303</v>
      </c>
    </row>
    <row r="4" spans="3:10" x14ac:dyDescent="0.25">
      <c r="C4" s="9" t="s">
        <v>285</v>
      </c>
      <c r="D4" s="11">
        <v>0.864811</v>
      </c>
      <c r="E4" s="11"/>
      <c r="H4" t="s">
        <v>284</v>
      </c>
    </row>
    <row r="5" spans="3:10" x14ac:dyDescent="0.25">
      <c r="C5" s="9" t="s">
        <v>286</v>
      </c>
      <c r="D5" s="11">
        <v>10.513584</v>
      </c>
      <c r="E5" s="11">
        <v>0.19373000000000001</v>
      </c>
      <c r="H5" t="s">
        <v>285</v>
      </c>
    </row>
    <row r="6" spans="3:10" x14ac:dyDescent="0.25">
      <c r="C6" s="9" t="s">
        <v>287</v>
      </c>
      <c r="D6" s="11">
        <v>72.899202000000002</v>
      </c>
      <c r="E6" s="11">
        <v>76.256257000000005</v>
      </c>
      <c r="H6" t="s">
        <v>286</v>
      </c>
      <c r="I6">
        <v>0</v>
      </c>
      <c r="J6">
        <v>0</v>
      </c>
    </row>
    <row r="7" spans="3:10" x14ac:dyDescent="0.25">
      <c r="C7" s="9" t="s">
        <v>288</v>
      </c>
      <c r="D7" s="11">
        <v>52.360664</v>
      </c>
      <c r="E7" s="11">
        <v>45.316727999999998</v>
      </c>
      <c r="H7" t="s">
        <v>287</v>
      </c>
      <c r="I7">
        <v>47</v>
      </c>
      <c r="J7">
        <v>47</v>
      </c>
    </row>
    <row r="8" spans="3:10" x14ac:dyDescent="0.25">
      <c r="C8" s="9" t="s">
        <v>289</v>
      </c>
      <c r="D8" s="11">
        <v>41.496442000000002</v>
      </c>
      <c r="E8" s="11">
        <v>54.934629000000001</v>
      </c>
      <c r="H8" t="s">
        <v>288</v>
      </c>
      <c r="I8">
        <v>39</v>
      </c>
      <c r="J8">
        <v>39</v>
      </c>
    </row>
    <row r="9" spans="3:10" x14ac:dyDescent="0.25">
      <c r="C9" s="9" t="s">
        <v>290</v>
      </c>
      <c r="D9" s="11">
        <v>1.4646729999999999</v>
      </c>
      <c r="E9" s="11"/>
      <c r="H9" t="s">
        <v>289</v>
      </c>
      <c r="I9">
        <v>34</v>
      </c>
      <c r="J9">
        <v>42</v>
      </c>
    </row>
    <row r="10" spans="3:10" x14ac:dyDescent="0.25">
      <c r="C10" s="9" t="s">
        <v>2</v>
      </c>
      <c r="D10" s="11">
        <v>2.8294000000000001</v>
      </c>
      <c r="E10" s="11">
        <v>0</v>
      </c>
      <c r="H10" t="s">
        <v>290</v>
      </c>
    </row>
    <row r="11" spans="3:10" x14ac:dyDescent="0.25">
      <c r="C11" s="9" t="s">
        <v>3</v>
      </c>
      <c r="D11" s="11">
        <v>17.343335</v>
      </c>
      <c r="E11" s="11">
        <v>14.101996</v>
      </c>
      <c r="H11" t="s">
        <v>2</v>
      </c>
      <c r="I11">
        <v>0</v>
      </c>
      <c r="J11">
        <v>0</v>
      </c>
    </row>
    <row r="12" spans="3:10" x14ac:dyDescent="0.25">
      <c r="C12" s="9" t="s">
        <v>4</v>
      </c>
      <c r="D12" s="11">
        <v>17.042361</v>
      </c>
      <c r="E12" s="11">
        <v>20.578655999999999</v>
      </c>
      <c r="H12" t="s">
        <v>3</v>
      </c>
      <c r="I12">
        <v>9</v>
      </c>
      <c r="J12">
        <v>8</v>
      </c>
    </row>
    <row r="13" spans="3:10" x14ac:dyDescent="0.25">
      <c r="C13" s="9" t="s">
        <v>5</v>
      </c>
      <c r="D13" s="11">
        <v>2.8232900000000001</v>
      </c>
      <c r="E13" s="11"/>
      <c r="H13" t="s">
        <v>4</v>
      </c>
      <c r="I13">
        <v>10</v>
      </c>
      <c r="J13">
        <v>11</v>
      </c>
    </row>
    <row r="14" spans="3:10" x14ac:dyDescent="0.25">
      <c r="C14" s="9" t="s">
        <v>6</v>
      </c>
      <c r="D14" s="11">
        <v>2.544915</v>
      </c>
      <c r="E14" s="11"/>
      <c r="H14" t="s">
        <v>5</v>
      </c>
    </row>
    <row r="15" spans="3:10" x14ac:dyDescent="0.25">
      <c r="C15" s="9" t="s">
        <v>7</v>
      </c>
      <c r="D15" s="11">
        <v>8.6989260000000002</v>
      </c>
      <c r="E15" s="11">
        <v>12.652158</v>
      </c>
      <c r="H15" t="s">
        <v>6</v>
      </c>
    </row>
    <row r="16" spans="3:10" x14ac:dyDescent="0.25">
      <c r="C16" s="9" t="s">
        <v>8</v>
      </c>
      <c r="D16" s="11">
        <v>21.153616</v>
      </c>
      <c r="E16" s="11">
        <v>49.563532000000002</v>
      </c>
      <c r="H16" t="s">
        <v>7</v>
      </c>
      <c r="I16">
        <v>5</v>
      </c>
      <c r="J16">
        <v>7</v>
      </c>
    </row>
    <row r="17" spans="3:10" x14ac:dyDescent="0.25">
      <c r="C17" s="9" t="s">
        <v>9</v>
      </c>
      <c r="D17" s="11">
        <v>30.572116999999999</v>
      </c>
      <c r="E17" s="11">
        <v>67.801615999999996</v>
      </c>
      <c r="H17" t="s">
        <v>8</v>
      </c>
      <c r="I17">
        <v>12</v>
      </c>
      <c r="J17">
        <v>27</v>
      </c>
    </row>
    <row r="18" spans="3:10" x14ac:dyDescent="0.25">
      <c r="C18" s="9" t="s">
        <v>10</v>
      </c>
      <c r="D18" s="11">
        <v>61.507447999999997</v>
      </c>
      <c r="E18" s="11">
        <v>76.062276999999995</v>
      </c>
      <c r="H18" t="s">
        <v>9</v>
      </c>
      <c r="I18">
        <v>25</v>
      </c>
      <c r="J18">
        <v>46</v>
      </c>
    </row>
    <row r="19" spans="3:10" x14ac:dyDescent="0.25">
      <c r="C19" s="9" t="s">
        <v>11</v>
      </c>
      <c r="D19" s="11">
        <v>55.088965999999999</v>
      </c>
      <c r="E19" s="11">
        <v>62.555993999999998</v>
      </c>
      <c r="H19" t="s">
        <v>10</v>
      </c>
      <c r="I19">
        <v>40</v>
      </c>
      <c r="J19">
        <v>53</v>
      </c>
    </row>
    <row r="20" spans="3:10" x14ac:dyDescent="0.25">
      <c r="C20" s="9" t="s">
        <v>12</v>
      </c>
      <c r="D20" s="11">
        <v>1.8171139999999999</v>
      </c>
      <c r="E20" s="11"/>
      <c r="H20" t="s">
        <v>11</v>
      </c>
      <c r="I20">
        <v>40</v>
      </c>
      <c r="J20">
        <v>49</v>
      </c>
    </row>
    <row r="21" spans="3:10" x14ac:dyDescent="0.25">
      <c r="C21" s="9" t="s">
        <v>13</v>
      </c>
      <c r="D21" s="11">
        <v>3.0677789999999998</v>
      </c>
      <c r="E21" s="11">
        <v>20.223316000000001</v>
      </c>
      <c r="H21" t="s">
        <v>12</v>
      </c>
    </row>
    <row r="22" spans="3:10" x14ac:dyDescent="0.25">
      <c r="C22" s="9" t="s">
        <v>14</v>
      </c>
      <c r="D22" s="11">
        <v>15.457167999999999</v>
      </c>
      <c r="E22" s="11">
        <v>16.285913999999998</v>
      </c>
      <c r="H22" t="s">
        <v>13</v>
      </c>
      <c r="I22">
        <v>11</v>
      </c>
      <c r="J22">
        <v>11</v>
      </c>
    </row>
    <row r="23" spans="3:10" x14ac:dyDescent="0.25">
      <c r="C23" s="9" t="s">
        <v>15</v>
      </c>
      <c r="D23" s="11">
        <v>30.708974999999999</v>
      </c>
      <c r="E23" s="11">
        <v>30.957974</v>
      </c>
      <c r="H23" t="s">
        <v>14</v>
      </c>
      <c r="I23">
        <v>10</v>
      </c>
      <c r="J23">
        <v>10</v>
      </c>
    </row>
    <row r="24" spans="3:10" x14ac:dyDescent="0.25">
      <c r="C24" s="9" t="s">
        <v>16</v>
      </c>
      <c r="D24" s="11">
        <v>1.25162</v>
      </c>
      <c r="E24" s="11"/>
      <c r="H24" t="s">
        <v>15</v>
      </c>
      <c r="I24">
        <v>17</v>
      </c>
      <c r="J24">
        <v>17</v>
      </c>
    </row>
    <row r="25" spans="3:10" x14ac:dyDescent="0.25">
      <c r="C25" s="9" t="s">
        <v>17</v>
      </c>
      <c r="D25" s="11">
        <v>3.0931600000000001</v>
      </c>
      <c r="E25" s="11"/>
      <c r="H25" t="s">
        <v>16</v>
      </c>
    </row>
    <row r="26" spans="3:10" x14ac:dyDescent="0.25">
      <c r="C26" s="9" t="s">
        <v>18</v>
      </c>
      <c r="D26" s="11">
        <v>51.144240000000003</v>
      </c>
      <c r="E26" s="11">
        <v>74.304323999999994</v>
      </c>
      <c r="H26" t="s">
        <v>17</v>
      </c>
    </row>
    <row r="27" spans="3:10" x14ac:dyDescent="0.25">
      <c r="C27" s="9" t="s">
        <v>19</v>
      </c>
      <c r="D27" s="11">
        <v>11.918774000000001</v>
      </c>
      <c r="E27" s="11">
        <v>32.845253</v>
      </c>
      <c r="H27" t="s">
        <v>18</v>
      </c>
      <c r="I27">
        <v>30</v>
      </c>
      <c r="J27">
        <v>50</v>
      </c>
    </row>
    <row r="28" spans="3:10" x14ac:dyDescent="0.25">
      <c r="C28" s="9" t="s">
        <v>20</v>
      </c>
      <c r="D28" s="11">
        <v>29.343406999999999</v>
      </c>
      <c r="E28" s="11">
        <v>30.390756</v>
      </c>
      <c r="H28" t="s">
        <v>19</v>
      </c>
      <c r="I28">
        <v>17</v>
      </c>
      <c r="J28">
        <v>17</v>
      </c>
    </row>
    <row r="29" spans="3:10" x14ac:dyDescent="0.25">
      <c r="C29" s="9" t="s">
        <v>21</v>
      </c>
      <c r="D29" s="11">
        <v>34.681441999999997</v>
      </c>
      <c r="E29" s="11">
        <v>34.381371000000001</v>
      </c>
      <c r="H29" t="s">
        <v>20</v>
      </c>
      <c r="I29">
        <v>16</v>
      </c>
      <c r="J29">
        <v>16</v>
      </c>
    </row>
    <row r="30" spans="3:10" x14ac:dyDescent="0.25">
      <c r="C30" s="9" t="s">
        <v>22</v>
      </c>
      <c r="D30" s="11">
        <v>27.692063999999998</v>
      </c>
      <c r="E30" s="11">
        <v>27.683323999999999</v>
      </c>
      <c r="H30" t="s">
        <v>21</v>
      </c>
      <c r="I30">
        <v>20</v>
      </c>
      <c r="J30">
        <v>20</v>
      </c>
    </row>
    <row r="31" spans="3:10" x14ac:dyDescent="0.25">
      <c r="C31" s="9" t="s">
        <v>23</v>
      </c>
      <c r="D31" s="11">
        <v>32.998300999999998</v>
      </c>
      <c r="E31" s="11">
        <v>45.751126999999997</v>
      </c>
      <c r="H31" t="s">
        <v>22</v>
      </c>
      <c r="I31">
        <v>16</v>
      </c>
      <c r="J31">
        <v>16</v>
      </c>
    </row>
    <row r="32" spans="3:10" x14ac:dyDescent="0.25">
      <c r="C32" s="9" t="s">
        <v>24</v>
      </c>
      <c r="D32" s="11">
        <v>53.101968999999997</v>
      </c>
      <c r="E32" s="11">
        <v>54.036048000000001</v>
      </c>
      <c r="H32" t="s">
        <v>23</v>
      </c>
      <c r="I32">
        <v>18</v>
      </c>
      <c r="J32">
        <v>26</v>
      </c>
    </row>
    <row r="33" spans="3:10" x14ac:dyDescent="0.25">
      <c r="C33" s="9" t="s">
        <v>25</v>
      </c>
      <c r="D33" s="11">
        <v>3.05477</v>
      </c>
      <c r="E33" s="11">
        <v>11.647955</v>
      </c>
      <c r="H33" t="s">
        <v>24</v>
      </c>
      <c r="I33">
        <v>50</v>
      </c>
      <c r="J33">
        <v>50</v>
      </c>
    </row>
    <row r="34" spans="3:10" x14ac:dyDescent="0.25">
      <c r="C34" s="9" t="s">
        <v>26</v>
      </c>
      <c r="D34" s="11">
        <v>15.562099</v>
      </c>
      <c r="E34" s="11">
        <v>29.829234</v>
      </c>
      <c r="H34" t="s">
        <v>25</v>
      </c>
      <c r="I34">
        <v>8</v>
      </c>
      <c r="J34">
        <v>8</v>
      </c>
    </row>
    <row r="35" spans="3:10" x14ac:dyDescent="0.25">
      <c r="C35" s="9" t="s">
        <v>27</v>
      </c>
      <c r="D35" s="11">
        <v>32.984378</v>
      </c>
      <c r="E35" s="11">
        <v>33.224530999999999</v>
      </c>
      <c r="H35" t="s">
        <v>26</v>
      </c>
      <c r="I35">
        <v>16</v>
      </c>
      <c r="J35">
        <v>16</v>
      </c>
    </row>
    <row r="36" spans="3:10" x14ac:dyDescent="0.25">
      <c r="C36" s="9" t="s">
        <v>28</v>
      </c>
      <c r="D36" s="11">
        <v>6.8413560000000002</v>
      </c>
      <c r="E36" s="11"/>
      <c r="H36" t="s">
        <v>27</v>
      </c>
      <c r="I36">
        <v>19</v>
      </c>
      <c r="J36">
        <v>19</v>
      </c>
    </row>
    <row r="37" spans="3:10" x14ac:dyDescent="0.25">
      <c r="C37" s="9" t="s">
        <v>29</v>
      </c>
      <c r="D37" s="11">
        <v>12.060141</v>
      </c>
      <c r="E37" s="11">
        <v>24.104877999999999</v>
      </c>
      <c r="H37" t="s">
        <v>28</v>
      </c>
    </row>
    <row r="38" spans="3:10" x14ac:dyDescent="0.25">
      <c r="C38" s="9" t="s">
        <v>30</v>
      </c>
      <c r="D38" s="11">
        <v>27.326535</v>
      </c>
      <c r="E38" s="11">
        <v>27.019528000000001</v>
      </c>
      <c r="H38" t="s">
        <v>29</v>
      </c>
      <c r="I38">
        <v>13</v>
      </c>
      <c r="J38">
        <v>13</v>
      </c>
    </row>
    <row r="39" spans="3:10" x14ac:dyDescent="0.25">
      <c r="C39" s="9" t="s">
        <v>31</v>
      </c>
      <c r="D39" s="11">
        <v>4.3827360000000004</v>
      </c>
      <c r="E39" s="11"/>
      <c r="H39" t="s">
        <v>30</v>
      </c>
      <c r="I39">
        <v>15</v>
      </c>
      <c r="J39">
        <v>15</v>
      </c>
    </row>
    <row r="40" spans="3:10" x14ac:dyDescent="0.25">
      <c r="C40" s="9" t="s">
        <v>32</v>
      </c>
      <c r="D40" s="11">
        <v>8.7700589999999998</v>
      </c>
      <c r="E40" s="11"/>
      <c r="H40" t="s">
        <v>31</v>
      </c>
    </row>
    <row r="41" spans="3:10" x14ac:dyDescent="0.25">
      <c r="C41" s="9" t="s">
        <v>33</v>
      </c>
      <c r="D41" s="11">
        <v>2.9058250000000001</v>
      </c>
      <c r="E41" s="11"/>
      <c r="H41" t="s">
        <v>32</v>
      </c>
    </row>
    <row r="42" spans="3:10" x14ac:dyDescent="0.25">
      <c r="C42" s="9" t="s">
        <v>34</v>
      </c>
      <c r="D42" s="11">
        <v>11.012313000000001</v>
      </c>
      <c r="E42" s="11">
        <v>17.168412</v>
      </c>
      <c r="H42" t="s">
        <v>33</v>
      </c>
    </row>
    <row r="43" spans="3:10" x14ac:dyDescent="0.25">
      <c r="C43" s="9" t="s">
        <v>35</v>
      </c>
      <c r="D43" s="11">
        <v>19.064046000000001</v>
      </c>
      <c r="E43" s="11">
        <v>19.036238999999998</v>
      </c>
      <c r="H43" t="s">
        <v>34</v>
      </c>
      <c r="I43">
        <v>10</v>
      </c>
      <c r="J43">
        <v>10</v>
      </c>
    </row>
    <row r="44" spans="3:10" x14ac:dyDescent="0.25">
      <c r="C44" s="9" t="s">
        <v>36</v>
      </c>
      <c r="D44" s="11">
        <v>11.479441</v>
      </c>
      <c r="E44" s="11">
        <v>37.622185000000002</v>
      </c>
      <c r="H44" t="s">
        <v>35</v>
      </c>
      <c r="I44">
        <v>13</v>
      </c>
      <c r="J44">
        <v>13</v>
      </c>
    </row>
    <row r="45" spans="3:10" x14ac:dyDescent="0.25">
      <c r="C45" s="9" t="s">
        <v>37</v>
      </c>
      <c r="D45" s="11">
        <v>21.514634000000001</v>
      </c>
      <c r="E45" s="11">
        <v>45.360655000000001</v>
      </c>
      <c r="H45" t="s">
        <v>36</v>
      </c>
      <c r="I45">
        <v>26</v>
      </c>
      <c r="J45">
        <v>26</v>
      </c>
    </row>
    <row r="46" spans="3:10" x14ac:dyDescent="0.25">
      <c r="C46" s="9" t="s">
        <v>38</v>
      </c>
      <c r="D46" s="11">
        <v>17.858191999999999</v>
      </c>
      <c r="E46" s="11">
        <v>31.758832000000002</v>
      </c>
      <c r="H46" t="s">
        <v>37</v>
      </c>
      <c r="I46">
        <v>36</v>
      </c>
      <c r="J46">
        <v>36</v>
      </c>
    </row>
    <row r="47" spans="3:10" x14ac:dyDescent="0.25">
      <c r="C47" s="9" t="s">
        <v>39</v>
      </c>
      <c r="D47" s="11">
        <v>8.5614000000000008</v>
      </c>
      <c r="E47" s="11">
        <v>11.389537000000001</v>
      </c>
      <c r="H47" t="s">
        <v>38</v>
      </c>
      <c r="I47">
        <v>11</v>
      </c>
      <c r="J47">
        <v>18</v>
      </c>
    </row>
    <row r="48" spans="3:10" x14ac:dyDescent="0.25">
      <c r="C48" s="9" t="s">
        <v>40</v>
      </c>
      <c r="D48" s="11">
        <v>12.288332</v>
      </c>
      <c r="E48" s="11">
        <v>12.019275</v>
      </c>
      <c r="H48" t="s">
        <v>39</v>
      </c>
      <c r="I48">
        <v>7</v>
      </c>
      <c r="J48">
        <v>7</v>
      </c>
    </row>
    <row r="49" spans="3:10" x14ac:dyDescent="0.25">
      <c r="C49" s="9" t="s">
        <v>41</v>
      </c>
      <c r="D49" s="11">
        <v>12.486514</v>
      </c>
      <c r="E49" s="11">
        <v>12.682426</v>
      </c>
      <c r="H49" t="s">
        <v>40</v>
      </c>
      <c r="I49">
        <v>7</v>
      </c>
      <c r="J49">
        <v>7</v>
      </c>
    </row>
    <row r="50" spans="3:10" x14ac:dyDescent="0.25">
      <c r="C50" s="9" t="s">
        <v>42</v>
      </c>
      <c r="D50" s="11">
        <v>12.246575999999999</v>
      </c>
      <c r="E50" s="11">
        <v>12.108727</v>
      </c>
      <c r="H50" t="s">
        <v>41</v>
      </c>
      <c r="I50">
        <v>7</v>
      </c>
      <c r="J50">
        <v>7</v>
      </c>
    </row>
    <row r="51" spans="3:10" x14ac:dyDescent="0.25">
      <c r="C51" s="9" t="s">
        <v>43</v>
      </c>
      <c r="D51" s="11">
        <v>22.730996000000001</v>
      </c>
      <c r="E51" s="11">
        <v>22.835691000000001</v>
      </c>
      <c r="H51" t="s">
        <v>42</v>
      </c>
      <c r="I51">
        <v>7</v>
      </c>
      <c r="J51">
        <v>7</v>
      </c>
    </row>
    <row r="52" spans="3:10" x14ac:dyDescent="0.25">
      <c r="C52" s="9" t="s">
        <v>44</v>
      </c>
      <c r="D52" s="11">
        <v>17.131806000000001</v>
      </c>
      <c r="E52" s="11">
        <v>27.429811999999998</v>
      </c>
      <c r="H52" t="s">
        <v>43</v>
      </c>
      <c r="I52">
        <v>12</v>
      </c>
      <c r="J52">
        <v>12</v>
      </c>
    </row>
    <row r="53" spans="3:10" x14ac:dyDescent="0.25">
      <c r="C53" s="9" t="s">
        <v>45</v>
      </c>
      <c r="D53" s="11">
        <v>23.754387999999999</v>
      </c>
      <c r="E53" s="11">
        <v>29.435016000000001</v>
      </c>
      <c r="H53" t="s">
        <v>44</v>
      </c>
      <c r="I53">
        <v>10</v>
      </c>
      <c r="J53">
        <v>15</v>
      </c>
    </row>
    <row r="54" spans="3:10" x14ac:dyDescent="0.25">
      <c r="C54" s="9" t="s">
        <v>46</v>
      </c>
      <c r="D54" s="11">
        <v>2.4303140000000001</v>
      </c>
      <c r="E54" s="11"/>
      <c r="H54" t="s">
        <v>45</v>
      </c>
      <c r="I54">
        <v>14</v>
      </c>
      <c r="J54">
        <v>17</v>
      </c>
    </row>
    <row r="55" spans="3:10" x14ac:dyDescent="0.25">
      <c r="C55" s="9" t="s">
        <v>47</v>
      </c>
      <c r="D55" s="11">
        <v>2.6039080000000001</v>
      </c>
      <c r="E55" s="11"/>
      <c r="H55" t="s">
        <v>46</v>
      </c>
    </row>
    <row r="56" spans="3:10" x14ac:dyDescent="0.25">
      <c r="C56" s="9" t="s">
        <v>48</v>
      </c>
      <c r="D56" s="11">
        <v>2.660774</v>
      </c>
      <c r="E56" s="11"/>
      <c r="H56" t="s">
        <v>47</v>
      </c>
    </row>
    <row r="57" spans="3:10" x14ac:dyDescent="0.25">
      <c r="C57" s="9" t="s">
        <v>49</v>
      </c>
      <c r="D57" s="11">
        <v>8.5095259999999993</v>
      </c>
      <c r="E57" s="11">
        <v>18.726258999999999</v>
      </c>
      <c r="H57" t="s">
        <v>48</v>
      </c>
    </row>
    <row r="58" spans="3:10" x14ac:dyDescent="0.25">
      <c r="C58" s="9" t="s">
        <v>50</v>
      </c>
      <c r="D58" s="11">
        <v>0.922184</v>
      </c>
      <c r="E58" s="11">
        <v>17.654866999999999</v>
      </c>
      <c r="H58" t="s">
        <v>49</v>
      </c>
      <c r="I58">
        <v>11</v>
      </c>
      <c r="J58">
        <v>11</v>
      </c>
    </row>
    <row r="59" spans="3:10" x14ac:dyDescent="0.25">
      <c r="C59" s="9" t="s">
        <v>51</v>
      </c>
      <c r="D59" s="11">
        <v>16.468792000000001</v>
      </c>
      <c r="E59" s="11">
        <v>21.728327</v>
      </c>
      <c r="H59" t="s">
        <v>50</v>
      </c>
      <c r="I59">
        <v>9</v>
      </c>
      <c r="J59">
        <v>9</v>
      </c>
    </row>
    <row r="60" spans="3:10" x14ac:dyDescent="0.25">
      <c r="C60" s="9" t="s">
        <v>52</v>
      </c>
      <c r="D60" s="11">
        <v>3.2221470000000001</v>
      </c>
      <c r="E60" s="11">
        <v>20.542636000000002</v>
      </c>
      <c r="H60" t="s">
        <v>51</v>
      </c>
      <c r="I60">
        <v>12</v>
      </c>
      <c r="J60">
        <v>12</v>
      </c>
    </row>
    <row r="61" spans="3:10" x14ac:dyDescent="0.25">
      <c r="C61" s="9" t="s">
        <v>53</v>
      </c>
      <c r="D61" s="11">
        <v>28.998149000000002</v>
      </c>
      <c r="E61" s="11">
        <v>35.453293000000002</v>
      </c>
      <c r="H61" t="s">
        <v>52</v>
      </c>
      <c r="I61">
        <v>13</v>
      </c>
      <c r="J61">
        <v>13</v>
      </c>
    </row>
    <row r="62" spans="3:10" x14ac:dyDescent="0.25">
      <c r="C62" s="9" t="s">
        <v>54</v>
      </c>
      <c r="D62" s="11">
        <v>17.556108999999999</v>
      </c>
      <c r="E62" s="11">
        <v>50.963096</v>
      </c>
      <c r="H62" t="s">
        <v>53</v>
      </c>
      <c r="I62">
        <v>18</v>
      </c>
      <c r="J62">
        <v>19</v>
      </c>
    </row>
    <row r="63" spans="3:10" x14ac:dyDescent="0.25">
      <c r="C63" s="9" t="s">
        <v>55</v>
      </c>
      <c r="D63" s="11">
        <v>36.389386000000002</v>
      </c>
      <c r="E63" s="11">
        <v>59.395004999999998</v>
      </c>
      <c r="H63" t="s">
        <v>54</v>
      </c>
      <c r="I63">
        <v>21</v>
      </c>
      <c r="J63">
        <v>27</v>
      </c>
    </row>
    <row r="64" spans="3:10" x14ac:dyDescent="0.25">
      <c r="C64" s="9" t="s">
        <v>56</v>
      </c>
      <c r="D64" s="11">
        <v>36.250397</v>
      </c>
      <c r="E64" s="11">
        <v>61.785656000000003</v>
      </c>
      <c r="H64" t="s">
        <v>55</v>
      </c>
      <c r="I64">
        <v>21</v>
      </c>
      <c r="J64">
        <v>31</v>
      </c>
    </row>
    <row r="65" spans="3:10" x14ac:dyDescent="0.25">
      <c r="C65" s="9" t="s">
        <v>57</v>
      </c>
      <c r="D65" s="11">
        <v>31.491188000000001</v>
      </c>
      <c r="E65" s="11">
        <v>80.325693000000001</v>
      </c>
      <c r="H65" t="s">
        <v>56</v>
      </c>
      <c r="I65">
        <v>21</v>
      </c>
      <c r="J65">
        <v>37</v>
      </c>
    </row>
    <row r="66" spans="3:10" x14ac:dyDescent="0.25">
      <c r="C66" s="9" t="s">
        <v>58</v>
      </c>
      <c r="D66" s="11">
        <v>41.910980000000002</v>
      </c>
      <c r="E66" s="11">
        <v>51.296563999999996</v>
      </c>
      <c r="H66" t="s">
        <v>57</v>
      </c>
      <c r="I66">
        <v>18</v>
      </c>
      <c r="J66">
        <v>45</v>
      </c>
    </row>
    <row r="67" spans="3:10" x14ac:dyDescent="0.25">
      <c r="C67" s="9" t="s">
        <v>59</v>
      </c>
      <c r="D67" s="11">
        <v>36.144202</v>
      </c>
      <c r="E67" s="11">
        <v>46.305512999999998</v>
      </c>
      <c r="H67" t="s">
        <v>58</v>
      </c>
      <c r="I67">
        <v>23</v>
      </c>
      <c r="J67">
        <v>29</v>
      </c>
    </row>
    <row r="68" spans="3:10" x14ac:dyDescent="0.25">
      <c r="C68" s="9" t="s">
        <v>60</v>
      </c>
      <c r="D68" s="11">
        <v>50.238182999999999</v>
      </c>
      <c r="E68" s="11">
        <v>55.892960000000002</v>
      </c>
      <c r="H68" t="s">
        <v>59</v>
      </c>
      <c r="I68">
        <v>20</v>
      </c>
      <c r="J68">
        <v>24</v>
      </c>
    </row>
    <row r="69" spans="3:10" x14ac:dyDescent="0.25">
      <c r="C69" s="9" t="s">
        <v>61</v>
      </c>
      <c r="D69" s="11">
        <v>68.437059000000005</v>
      </c>
      <c r="E69" s="11">
        <v>75.563900000000004</v>
      </c>
      <c r="H69" t="s">
        <v>60</v>
      </c>
      <c r="I69">
        <v>31</v>
      </c>
      <c r="J69">
        <v>36</v>
      </c>
    </row>
    <row r="70" spans="3:10" x14ac:dyDescent="0.25">
      <c r="C70" s="9" t="s">
        <v>62</v>
      </c>
      <c r="D70" s="11">
        <v>68.073205000000002</v>
      </c>
      <c r="E70" s="11">
        <v>73.787235999999993</v>
      </c>
      <c r="H70" t="s">
        <v>61</v>
      </c>
      <c r="I70">
        <v>44</v>
      </c>
      <c r="J70">
        <v>50</v>
      </c>
    </row>
    <row r="71" spans="3:10" x14ac:dyDescent="0.25">
      <c r="C71" s="9" t="s">
        <v>63</v>
      </c>
      <c r="D71" s="11">
        <v>1.9155789999999999</v>
      </c>
      <c r="E71" s="11"/>
      <c r="H71" t="s">
        <v>62</v>
      </c>
      <c r="I71">
        <v>49</v>
      </c>
      <c r="J71">
        <v>60</v>
      </c>
    </row>
    <row r="72" spans="3:10" x14ac:dyDescent="0.25">
      <c r="C72" s="9" t="s">
        <v>64</v>
      </c>
      <c r="D72" s="11">
        <v>15.337526</v>
      </c>
      <c r="E72" s="11">
        <v>20.021585999999999</v>
      </c>
      <c r="H72" t="s">
        <v>63</v>
      </c>
    </row>
    <row r="73" spans="3:10" x14ac:dyDescent="0.25">
      <c r="C73" s="9" t="s">
        <v>65</v>
      </c>
      <c r="D73" s="11">
        <v>19.186087000000001</v>
      </c>
      <c r="E73" s="11">
        <v>22.035402999999999</v>
      </c>
      <c r="H73" t="s">
        <v>64</v>
      </c>
      <c r="I73">
        <v>11</v>
      </c>
      <c r="J73">
        <v>11</v>
      </c>
    </row>
    <row r="74" spans="3:10" x14ac:dyDescent="0.25">
      <c r="C74" s="9" t="s">
        <v>66</v>
      </c>
      <c r="D74" s="11">
        <v>26.105637999999999</v>
      </c>
      <c r="E74" s="11">
        <v>28.372146000000001</v>
      </c>
      <c r="H74" t="s">
        <v>65</v>
      </c>
      <c r="I74">
        <v>11</v>
      </c>
      <c r="J74">
        <v>12</v>
      </c>
    </row>
    <row r="75" spans="3:10" x14ac:dyDescent="0.25">
      <c r="C75" s="9" t="s">
        <v>67</v>
      </c>
      <c r="D75" s="11">
        <v>29.601109000000001</v>
      </c>
      <c r="E75" s="11">
        <v>39.032674999999998</v>
      </c>
      <c r="H75" t="s">
        <v>66</v>
      </c>
      <c r="I75">
        <v>14</v>
      </c>
      <c r="J75">
        <v>15</v>
      </c>
    </row>
    <row r="76" spans="3:10" x14ac:dyDescent="0.25">
      <c r="C76" s="9" t="s">
        <v>68</v>
      </c>
      <c r="D76" s="11">
        <v>29.233004999999999</v>
      </c>
      <c r="E76" s="11">
        <v>62.510717999999997</v>
      </c>
      <c r="H76" t="s">
        <v>67</v>
      </c>
      <c r="I76">
        <v>16</v>
      </c>
      <c r="J76">
        <v>21</v>
      </c>
    </row>
    <row r="77" spans="3:10" x14ac:dyDescent="0.25">
      <c r="C77" s="9" t="s">
        <v>69</v>
      </c>
      <c r="D77" s="11">
        <v>28.709396999999999</v>
      </c>
      <c r="E77" s="11">
        <v>68.810732999999999</v>
      </c>
      <c r="H77" t="s">
        <v>68</v>
      </c>
      <c r="I77">
        <v>18</v>
      </c>
      <c r="J77">
        <v>38</v>
      </c>
    </row>
    <row r="78" spans="3:10" x14ac:dyDescent="0.25">
      <c r="C78" s="9" t="s">
        <v>70</v>
      </c>
      <c r="D78" s="11">
        <v>52.518374000000001</v>
      </c>
      <c r="E78" s="11">
        <v>63.103647000000002</v>
      </c>
      <c r="H78" t="s">
        <v>69</v>
      </c>
      <c r="I78">
        <v>17</v>
      </c>
      <c r="J78">
        <v>48</v>
      </c>
    </row>
    <row r="79" spans="3:10" x14ac:dyDescent="0.25">
      <c r="C79" s="9" t="s">
        <v>71</v>
      </c>
      <c r="D79" s="11">
        <v>21.557369999999999</v>
      </c>
      <c r="E79" s="11">
        <v>71.563846999999996</v>
      </c>
      <c r="H79" t="s">
        <v>70</v>
      </c>
      <c r="I79">
        <v>37</v>
      </c>
      <c r="J79">
        <v>49</v>
      </c>
    </row>
    <row r="80" spans="3:10" x14ac:dyDescent="0.25">
      <c r="C80" s="9" t="s">
        <v>72</v>
      </c>
      <c r="D80" s="11">
        <v>32.917701000000001</v>
      </c>
      <c r="E80" s="11">
        <v>59.456606999999998</v>
      </c>
      <c r="H80" t="s">
        <v>71</v>
      </c>
      <c r="I80">
        <v>12</v>
      </c>
      <c r="J80">
        <v>59</v>
      </c>
    </row>
    <row r="81" spans="3:10" x14ac:dyDescent="0.25">
      <c r="C81" s="9" t="s">
        <v>73</v>
      </c>
      <c r="D81" s="11">
        <v>43.781607000000001</v>
      </c>
      <c r="E81" s="11">
        <v>46.213143000000002</v>
      </c>
      <c r="H81" t="s">
        <v>72</v>
      </c>
      <c r="I81">
        <v>20</v>
      </c>
      <c r="J81">
        <v>40</v>
      </c>
    </row>
    <row r="82" spans="3:10" x14ac:dyDescent="0.25">
      <c r="C82" s="9" t="s">
        <v>74</v>
      </c>
      <c r="D82" s="11">
        <v>38.545445999999998</v>
      </c>
      <c r="E82" s="11">
        <v>40.728197000000002</v>
      </c>
      <c r="H82" t="s">
        <v>73</v>
      </c>
      <c r="I82">
        <v>31</v>
      </c>
      <c r="J82">
        <v>33</v>
      </c>
    </row>
    <row r="83" spans="3:10" x14ac:dyDescent="0.25">
      <c r="C83" s="9" t="s">
        <v>75</v>
      </c>
      <c r="D83" s="11">
        <v>24.76999</v>
      </c>
      <c r="E83" s="11">
        <v>65.795400999999998</v>
      </c>
      <c r="H83" t="s">
        <v>74</v>
      </c>
      <c r="I83">
        <v>26</v>
      </c>
      <c r="J83">
        <v>27</v>
      </c>
    </row>
    <row r="84" spans="3:10" x14ac:dyDescent="0.25">
      <c r="C84" s="9" t="s">
        <v>76</v>
      </c>
      <c r="D84" s="11">
        <v>50.889387999999997</v>
      </c>
      <c r="E84" s="11">
        <v>52.203276000000002</v>
      </c>
      <c r="H84" t="s">
        <v>75</v>
      </c>
      <c r="I84">
        <v>14</v>
      </c>
      <c r="J84">
        <v>37</v>
      </c>
    </row>
    <row r="85" spans="3:10" x14ac:dyDescent="0.25">
      <c r="C85" s="9" t="s">
        <v>77</v>
      </c>
      <c r="D85" s="11">
        <v>46.884476999999997</v>
      </c>
      <c r="E85" s="11">
        <v>74.199450999999996</v>
      </c>
      <c r="H85" t="s">
        <v>76</v>
      </c>
      <c r="I85">
        <v>28</v>
      </c>
      <c r="J85">
        <v>28</v>
      </c>
    </row>
    <row r="86" spans="3:10" x14ac:dyDescent="0.25">
      <c r="C86" s="9" t="s">
        <v>78</v>
      </c>
      <c r="D86" s="11">
        <v>25.761569999999999</v>
      </c>
      <c r="E86" s="11">
        <v>56.385761000000002</v>
      </c>
      <c r="H86" t="s">
        <v>77</v>
      </c>
      <c r="I86">
        <v>39</v>
      </c>
      <c r="J86">
        <v>53</v>
      </c>
    </row>
    <row r="87" spans="3:10" x14ac:dyDescent="0.25">
      <c r="C87" s="9" t="s">
        <v>79</v>
      </c>
      <c r="D87" s="11">
        <v>15.296632000000001</v>
      </c>
      <c r="E87" s="11">
        <v>31.561457000000001</v>
      </c>
      <c r="H87" t="s">
        <v>78</v>
      </c>
      <c r="I87">
        <v>15</v>
      </c>
      <c r="J87">
        <v>34</v>
      </c>
    </row>
    <row r="88" spans="3:10" x14ac:dyDescent="0.25">
      <c r="C88" s="9" t="s">
        <v>80</v>
      </c>
      <c r="D88" s="11">
        <v>34.546185999999999</v>
      </c>
      <c r="E88" s="11">
        <v>59.194690999999999</v>
      </c>
      <c r="H88" t="s">
        <v>79</v>
      </c>
      <c r="I88">
        <v>15</v>
      </c>
      <c r="J88">
        <v>19</v>
      </c>
    </row>
    <row r="89" spans="3:10" x14ac:dyDescent="0.25">
      <c r="C89" s="9" t="s">
        <v>81</v>
      </c>
      <c r="D89" s="11">
        <v>42.835082</v>
      </c>
      <c r="E89" s="11">
        <v>60.956854</v>
      </c>
      <c r="H89" t="s">
        <v>80</v>
      </c>
      <c r="I89">
        <v>20</v>
      </c>
      <c r="J89">
        <v>47</v>
      </c>
    </row>
    <row r="90" spans="3:10" x14ac:dyDescent="0.25">
      <c r="C90" s="9" t="s">
        <v>82</v>
      </c>
      <c r="D90" s="11">
        <v>57.423155000000001</v>
      </c>
      <c r="E90" s="11">
        <v>56.619363</v>
      </c>
      <c r="H90" t="s">
        <v>81</v>
      </c>
      <c r="I90">
        <v>28</v>
      </c>
      <c r="J90">
        <v>42</v>
      </c>
    </row>
    <row r="91" spans="3:10" x14ac:dyDescent="0.25">
      <c r="C91" s="9" t="s">
        <v>83</v>
      </c>
      <c r="D91" s="11">
        <v>34.154178999999999</v>
      </c>
      <c r="E91" s="11">
        <v>53.820711000000003</v>
      </c>
      <c r="H91" t="s">
        <v>82</v>
      </c>
      <c r="I91">
        <v>38</v>
      </c>
      <c r="J91">
        <v>39</v>
      </c>
    </row>
    <row r="92" spans="3:10" x14ac:dyDescent="0.25">
      <c r="C92" s="9" t="s">
        <v>84</v>
      </c>
      <c r="D92" s="11">
        <v>35.183487999999997</v>
      </c>
      <c r="E92" s="11">
        <v>33.652098000000002</v>
      </c>
      <c r="H92" t="s">
        <v>83</v>
      </c>
      <c r="I92">
        <v>20</v>
      </c>
      <c r="J92">
        <v>33</v>
      </c>
    </row>
    <row r="93" spans="3:10" x14ac:dyDescent="0.25">
      <c r="C93" s="9" t="s">
        <v>85</v>
      </c>
      <c r="D93" s="11">
        <v>39.164451</v>
      </c>
      <c r="E93" s="11">
        <v>37.276513999999999</v>
      </c>
      <c r="H93" t="s">
        <v>84</v>
      </c>
      <c r="I93">
        <v>25</v>
      </c>
      <c r="J93">
        <v>25</v>
      </c>
    </row>
    <row r="94" spans="3:10" x14ac:dyDescent="0.25">
      <c r="C94" s="9" t="s">
        <v>86</v>
      </c>
      <c r="D94" s="11">
        <v>54.630578999999997</v>
      </c>
      <c r="E94" s="11">
        <v>50.100686000000003</v>
      </c>
      <c r="H94" t="s">
        <v>85</v>
      </c>
      <c r="I94">
        <v>23</v>
      </c>
      <c r="J94">
        <v>24</v>
      </c>
    </row>
    <row r="95" spans="3:10" x14ac:dyDescent="0.25">
      <c r="C95" s="9" t="s">
        <v>87</v>
      </c>
      <c r="D95" s="11">
        <v>33.604844</v>
      </c>
      <c r="E95" s="11">
        <v>46.531840000000003</v>
      </c>
      <c r="H95" t="s">
        <v>86</v>
      </c>
      <c r="I95">
        <v>34</v>
      </c>
      <c r="J95">
        <v>34</v>
      </c>
    </row>
    <row r="96" spans="3:10" x14ac:dyDescent="0.25">
      <c r="C96" s="9" t="s">
        <v>88</v>
      </c>
      <c r="D96" s="11">
        <v>21.784087</v>
      </c>
      <c r="E96" s="11">
        <v>20.316006999999999</v>
      </c>
      <c r="H96" t="s">
        <v>87</v>
      </c>
      <c r="I96">
        <v>20</v>
      </c>
      <c r="J96">
        <v>30</v>
      </c>
    </row>
    <row r="97" spans="3:10" x14ac:dyDescent="0.25">
      <c r="C97" s="9" t="s">
        <v>89</v>
      </c>
      <c r="D97" s="11">
        <v>13.245889</v>
      </c>
      <c r="E97" s="11">
        <v>12.66442</v>
      </c>
      <c r="H97" t="s">
        <v>88</v>
      </c>
      <c r="I97">
        <v>13</v>
      </c>
      <c r="J97">
        <v>13</v>
      </c>
    </row>
    <row r="98" spans="3:10" x14ac:dyDescent="0.25">
      <c r="C98" s="9" t="s">
        <v>90</v>
      </c>
      <c r="D98" s="11">
        <v>3.2795610000000002</v>
      </c>
      <c r="E98" s="11"/>
      <c r="H98" t="s">
        <v>89</v>
      </c>
      <c r="I98">
        <v>8</v>
      </c>
      <c r="J98">
        <v>8</v>
      </c>
    </row>
    <row r="99" spans="3:10" x14ac:dyDescent="0.25">
      <c r="C99" s="9" t="s">
        <v>91</v>
      </c>
      <c r="D99" s="11">
        <v>1.7455430000000001</v>
      </c>
      <c r="E99" s="11"/>
      <c r="H99" t="s">
        <v>90</v>
      </c>
    </row>
    <row r="100" spans="3:10" x14ac:dyDescent="0.25">
      <c r="C100" s="9" t="s">
        <v>92</v>
      </c>
      <c r="D100" s="11">
        <v>2.4594480000000001</v>
      </c>
      <c r="E100" s="11"/>
      <c r="H100" t="s">
        <v>91</v>
      </c>
    </row>
    <row r="101" spans="3:10" x14ac:dyDescent="0.25">
      <c r="C101" s="9" t="s">
        <v>93</v>
      </c>
      <c r="D101" s="11">
        <v>5.8006469999999997</v>
      </c>
      <c r="E101" s="11"/>
      <c r="H101" t="s">
        <v>92</v>
      </c>
    </row>
    <row r="102" spans="3:10" x14ac:dyDescent="0.25">
      <c r="C102" s="9" t="s">
        <v>94</v>
      </c>
      <c r="D102" s="11">
        <v>9.9839339999999996</v>
      </c>
      <c r="E102" s="11"/>
      <c r="H102" t="s">
        <v>93</v>
      </c>
    </row>
    <row r="103" spans="3:10" x14ac:dyDescent="0.25">
      <c r="C103" s="9" t="s">
        <v>95</v>
      </c>
      <c r="D103" s="11">
        <v>4.3938160000000002</v>
      </c>
      <c r="E103" s="11"/>
      <c r="H103" t="s">
        <v>94</v>
      </c>
    </row>
    <row r="104" spans="3:10" x14ac:dyDescent="0.25">
      <c r="C104" s="9" t="s">
        <v>96</v>
      </c>
      <c r="D104" s="11">
        <v>4.2511320000000001</v>
      </c>
      <c r="E104" s="11"/>
      <c r="H104" t="s">
        <v>95</v>
      </c>
    </row>
    <row r="105" spans="3:10" x14ac:dyDescent="0.25">
      <c r="C105" s="9" t="s">
        <v>97</v>
      </c>
      <c r="D105" s="11">
        <v>34.652904999999997</v>
      </c>
      <c r="E105" s="11">
        <v>57.313510000000001</v>
      </c>
      <c r="H105" t="s">
        <v>96</v>
      </c>
    </row>
    <row r="106" spans="3:10" x14ac:dyDescent="0.25">
      <c r="C106" s="9" t="s">
        <v>98</v>
      </c>
      <c r="D106" s="11">
        <v>44.059638</v>
      </c>
      <c r="E106" s="11">
        <v>40.765565000000002</v>
      </c>
      <c r="H106" t="s">
        <v>97</v>
      </c>
      <c r="I106">
        <v>20</v>
      </c>
      <c r="J106">
        <v>31</v>
      </c>
    </row>
    <row r="107" spans="3:10" x14ac:dyDescent="0.25">
      <c r="C107" s="9" t="s">
        <v>99</v>
      </c>
      <c r="D107" s="11">
        <v>66.617148</v>
      </c>
      <c r="E107" s="11">
        <v>69.755011999999994</v>
      </c>
      <c r="H107" t="s">
        <v>98</v>
      </c>
      <c r="I107">
        <v>28</v>
      </c>
      <c r="J107">
        <v>30</v>
      </c>
    </row>
    <row r="108" spans="3:10" x14ac:dyDescent="0.25">
      <c r="C108" s="9" t="s">
        <v>100</v>
      </c>
      <c r="D108" s="11">
        <v>49.467354999999998</v>
      </c>
      <c r="E108" s="11">
        <v>52.543317999999999</v>
      </c>
      <c r="H108" t="s">
        <v>99</v>
      </c>
      <c r="I108">
        <v>42</v>
      </c>
      <c r="J108">
        <v>47</v>
      </c>
    </row>
    <row r="109" spans="3:10" x14ac:dyDescent="0.25">
      <c r="C109" s="9" t="s">
        <v>101</v>
      </c>
      <c r="D109" s="11">
        <v>68.273155000000003</v>
      </c>
      <c r="E109" s="11">
        <v>68.970068999999995</v>
      </c>
      <c r="H109" t="s">
        <v>100</v>
      </c>
      <c r="I109">
        <v>32</v>
      </c>
      <c r="J109">
        <v>39</v>
      </c>
    </row>
    <row r="110" spans="3:10" x14ac:dyDescent="0.25">
      <c r="C110" s="9" t="s">
        <v>102</v>
      </c>
      <c r="D110" s="11">
        <v>67.613781000000003</v>
      </c>
      <c r="E110" s="11">
        <v>70.635165999999998</v>
      </c>
      <c r="H110" t="s">
        <v>101</v>
      </c>
      <c r="I110">
        <v>44</v>
      </c>
      <c r="J110">
        <v>47</v>
      </c>
    </row>
    <row r="111" spans="3:10" x14ac:dyDescent="0.25">
      <c r="C111" s="9" t="s">
        <v>103</v>
      </c>
      <c r="D111" s="11">
        <v>64.206812999999997</v>
      </c>
      <c r="E111" s="11">
        <v>61.586584000000002</v>
      </c>
      <c r="H111" t="s">
        <v>102</v>
      </c>
      <c r="I111">
        <v>53</v>
      </c>
      <c r="J111">
        <v>58</v>
      </c>
    </row>
    <row r="112" spans="3:10" x14ac:dyDescent="0.25">
      <c r="C112" s="9" t="s">
        <v>104</v>
      </c>
      <c r="D112" s="11">
        <v>66.985972000000004</v>
      </c>
      <c r="E112" s="11">
        <v>68.305943999999997</v>
      </c>
      <c r="H112" t="s">
        <v>103</v>
      </c>
      <c r="I112">
        <v>49</v>
      </c>
      <c r="J112">
        <v>50</v>
      </c>
    </row>
    <row r="113" spans="3:10" x14ac:dyDescent="0.25">
      <c r="C113" s="9" t="s">
        <v>105</v>
      </c>
      <c r="D113" s="11">
        <v>63.734813000000003</v>
      </c>
      <c r="E113" s="11">
        <v>68.64837</v>
      </c>
      <c r="H113" t="s">
        <v>104</v>
      </c>
      <c r="I113">
        <v>50</v>
      </c>
      <c r="J113">
        <v>53</v>
      </c>
    </row>
    <row r="114" spans="3:10" x14ac:dyDescent="0.25">
      <c r="C114" s="9" t="s">
        <v>106</v>
      </c>
      <c r="D114" s="11">
        <v>13.225804999999999</v>
      </c>
      <c r="E114" s="11"/>
      <c r="H114" t="s">
        <v>105</v>
      </c>
      <c r="I114">
        <v>49</v>
      </c>
      <c r="J114">
        <v>55</v>
      </c>
    </row>
    <row r="115" spans="3:10" x14ac:dyDescent="0.25">
      <c r="C115" s="9" t="s">
        <v>107</v>
      </c>
      <c r="D115" s="11">
        <v>54.917985999999999</v>
      </c>
      <c r="E115" s="11">
        <v>55.427567000000003</v>
      </c>
      <c r="H115" t="s">
        <v>106</v>
      </c>
    </row>
    <row r="116" spans="3:10" x14ac:dyDescent="0.25">
      <c r="C116" s="9" t="s">
        <v>108</v>
      </c>
      <c r="D116" s="11">
        <v>26.076407</v>
      </c>
      <c r="E116" s="11">
        <v>26.260898000000001</v>
      </c>
      <c r="H116" t="s">
        <v>107</v>
      </c>
      <c r="I116">
        <v>37</v>
      </c>
      <c r="J116">
        <v>39</v>
      </c>
    </row>
    <row r="117" spans="3:10" x14ac:dyDescent="0.25">
      <c r="C117" s="9" t="s">
        <v>109</v>
      </c>
      <c r="D117" s="11">
        <v>26.496019</v>
      </c>
      <c r="E117" s="11">
        <v>26.603570999999999</v>
      </c>
      <c r="H117" t="s">
        <v>108</v>
      </c>
      <c r="I117">
        <v>14</v>
      </c>
      <c r="J117">
        <v>14</v>
      </c>
    </row>
    <row r="118" spans="3:10" x14ac:dyDescent="0.25">
      <c r="C118" s="9" t="s">
        <v>110</v>
      </c>
      <c r="D118" s="11">
        <v>31.7822</v>
      </c>
      <c r="E118" s="11">
        <v>31.924047000000002</v>
      </c>
      <c r="H118" t="s">
        <v>109</v>
      </c>
      <c r="I118">
        <v>14</v>
      </c>
      <c r="J118">
        <v>14</v>
      </c>
    </row>
    <row r="119" spans="3:10" x14ac:dyDescent="0.25">
      <c r="C119" s="9" t="s">
        <v>111</v>
      </c>
      <c r="D119" s="11">
        <v>54.570244000000002</v>
      </c>
      <c r="E119" s="11">
        <v>66.752325999999996</v>
      </c>
      <c r="H119" t="s">
        <v>110</v>
      </c>
      <c r="I119">
        <v>17</v>
      </c>
      <c r="J119">
        <v>17</v>
      </c>
    </row>
    <row r="120" spans="3:10" x14ac:dyDescent="0.25">
      <c r="C120" s="9" t="s">
        <v>112</v>
      </c>
      <c r="D120" s="11">
        <v>73.729310999999996</v>
      </c>
      <c r="E120" s="11">
        <v>88.385773</v>
      </c>
      <c r="H120" t="s">
        <v>111</v>
      </c>
      <c r="I120">
        <v>40</v>
      </c>
      <c r="J120">
        <v>51</v>
      </c>
    </row>
    <row r="121" spans="3:10" x14ac:dyDescent="0.25">
      <c r="C121" s="9" t="s">
        <v>113</v>
      </c>
      <c r="D121" s="11">
        <v>57.059753000000001</v>
      </c>
      <c r="E121" s="11">
        <v>70.308183</v>
      </c>
      <c r="H121" t="s">
        <v>112</v>
      </c>
      <c r="I121">
        <v>69</v>
      </c>
      <c r="J121">
        <v>83</v>
      </c>
    </row>
    <row r="122" spans="3:10" x14ac:dyDescent="0.25">
      <c r="C122" s="9" t="s">
        <v>114</v>
      </c>
      <c r="D122" s="11">
        <v>65.089597999999995</v>
      </c>
      <c r="E122" s="11">
        <v>81.943036000000006</v>
      </c>
      <c r="H122" t="s">
        <v>113</v>
      </c>
      <c r="I122">
        <v>41</v>
      </c>
      <c r="J122">
        <v>54</v>
      </c>
    </row>
    <row r="123" spans="3:10" x14ac:dyDescent="0.25">
      <c r="C123" s="9" t="s">
        <v>115</v>
      </c>
      <c r="D123" s="11">
        <v>28.007936999999998</v>
      </c>
      <c r="E123" s="11">
        <v>43.371868999999997</v>
      </c>
      <c r="H123" t="s">
        <v>114</v>
      </c>
      <c r="I123">
        <v>55</v>
      </c>
      <c r="J123">
        <v>76</v>
      </c>
    </row>
    <row r="124" spans="3:10" x14ac:dyDescent="0.25">
      <c r="C124" s="9" t="s">
        <v>116</v>
      </c>
      <c r="D124" s="11">
        <v>28.460460000000001</v>
      </c>
      <c r="E124" s="11">
        <v>32.329185000000003</v>
      </c>
      <c r="H124" t="s">
        <v>115</v>
      </c>
      <c r="I124">
        <v>15</v>
      </c>
      <c r="J124">
        <v>23</v>
      </c>
    </row>
    <row r="125" spans="3:10" x14ac:dyDescent="0.25">
      <c r="C125" s="9" t="s">
        <v>117</v>
      </c>
      <c r="D125" s="11">
        <v>37.624417000000001</v>
      </c>
      <c r="E125" s="11">
        <v>85.249947000000006</v>
      </c>
      <c r="H125" t="s">
        <v>116</v>
      </c>
      <c r="I125">
        <v>15</v>
      </c>
      <c r="J125">
        <v>17</v>
      </c>
    </row>
    <row r="126" spans="3:10" x14ac:dyDescent="0.25">
      <c r="C126" s="9" t="s">
        <v>118</v>
      </c>
      <c r="D126" s="11">
        <v>26.502396000000001</v>
      </c>
      <c r="E126" s="11">
        <v>79.804811000000001</v>
      </c>
      <c r="H126" t="s">
        <v>117</v>
      </c>
      <c r="I126">
        <v>24</v>
      </c>
      <c r="J126">
        <v>64</v>
      </c>
    </row>
    <row r="127" spans="3:10" x14ac:dyDescent="0.25">
      <c r="C127" s="9" t="s">
        <v>119</v>
      </c>
      <c r="D127" s="11">
        <v>52.562989999999999</v>
      </c>
      <c r="E127" s="11">
        <v>71.130861999999993</v>
      </c>
      <c r="H127" t="s">
        <v>118</v>
      </c>
      <c r="I127">
        <v>15</v>
      </c>
      <c r="J127">
        <v>51</v>
      </c>
    </row>
    <row r="128" spans="3:10" x14ac:dyDescent="0.25">
      <c r="C128" s="9" t="s">
        <v>120</v>
      </c>
      <c r="D128" s="11" t="e">
        <v>#N/A</v>
      </c>
      <c r="E128" s="11"/>
      <c r="H128" t="s">
        <v>119</v>
      </c>
      <c r="I128">
        <v>29</v>
      </c>
      <c r="J128">
        <v>38</v>
      </c>
    </row>
    <row r="129" spans="3:10" x14ac:dyDescent="0.25">
      <c r="C129" s="9" t="s">
        <v>121</v>
      </c>
      <c r="D129" s="11">
        <v>21.550663</v>
      </c>
      <c r="E129" s="11">
        <v>30.456174000000001</v>
      </c>
      <c r="H129" t="s">
        <v>120</v>
      </c>
    </row>
    <row r="130" spans="3:10" x14ac:dyDescent="0.25">
      <c r="C130" s="9" t="s">
        <v>122</v>
      </c>
      <c r="D130" s="11">
        <v>18.805754</v>
      </c>
      <c r="E130" s="11">
        <v>26.231597000000001</v>
      </c>
      <c r="H130" t="s">
        <v>121</v>
      </c>
      <c r="I130">
        <v>17</v>
      </c>
      <c r="J130">
        <v>17</v>
      </c>
    </row>
    <row r="131" spans="3:10" x14ac:dyDescent="0.25">
      <c r="C131" s="9" t="s">
        <v>123</v>
      </c>
      <c r="D131" s="11">
        <v>14.115807999999999</v>
      </c>
      <c r="E131" s="11">
        <v>27.590968</v>
      </c>
      <c r="H131" t="s">
        <v>122</v>
      </c>
      <c r="I131">
        <v>14</v>
      </c>
      <c r="J131">
        <v>14</v>
      </c>
    </row>
    <row r="132" spans="3:10" x14ac:dyDescent="0.25">
      <c r="C132" s="9" t="s">
        <v>124</v>
      </c>
      <c r="D132" s="11">
        <v>31.636282000000001</v>
      </c>
      <c r="E132" s="11">
        <v>37.111319000000002</v>
      </c>
      <c r="H132" t="s">
        <v>123</v>
      </c>
      <c r="I132">
        <v>15</v>
      </c>
      <c r="J132">
        <v>15</v>
      </c>
    </row>
    <row r="133" spans="3:10" x14ac:dyDescent="0.25">
      <c r="C133" s="9" t="s">
        <v>125</v>
      </c>
      <c r="D133" s="11">
        <v>16.773937</v>
      </c>
      <c r="E133" s="11">
        <v>25.640053000000002</v>
      </c>
      <c r="H133" t="s">
        <v>124</v>
      </c>
      <c r="I133">
        <v>21</v>
      </c>
      <c r="J133">
        <v>25</v>
      </c>
    </row>
    <row r="134" spans="3:10" x14ac:dyDescent="0.25">
      <c r="C134" s="9" t="s">
        <v>126</v>
      </c>
      <c r="D134" s="11">
        <v>27.280944999999999</v>
      </c>
      <c r="E134" s="11">
        <v>63.879995000000001</v>
      </c>
      <c r="H134" t="s">
        <v>125</v>
      </c>
      <c r="I134">
        <v>9</v>
      </c>
      <c r="J134">
        <v>15</v>
      </c>
    </row>
    <row r="135" spans="3:10" x14ac:dyDescent="0.25">
      <c r="C135" s="9" t="s">
        <v>127</v>
      </c>
      <c r="D135" s="11">
        <v>38.621313999999998</v>
      </c>
      <c r="E135" s="11">
        <v>67.600384000000005</v>
      </c>
      <c r="H135" t="s">
        <v>126</v>
      </c>
      <c r="I135">
        <v>20</v>
      </c>
      <c r="J135">
        <v>49</v>
      </c>
    </row>
    <row r="136" spans="3:10" x14ac:dyDescent="0.25">
      <c r="C136" s="9" t="s">
        <v>128</v>
      </c>
      <c r="D136" s="11">
        <v>58.238573000000002</v>
      </c>
      <c r="E136" s="11">
        <v>66.634293</v>
      </c>
      <c r="H136" t="s">
        <v>127</v>
      </c>
      <c r="I136">
        <v>23</v>
      </c>
      <c r="J136">
        <v>38</v>
      </c>
    </row>
    <row r="137" spans="3:10" x14ac:dyDescent="0.25">
      <c r="C137" s="9" t="s">
        <v>129</v>
      </c>
      <c r="D137" s="11">
        <v>57.423065999999999</v>
      </c>
      <c r="E137" s="11">
        <v>64.482136999999994</v>
      </c>
      <c r="H137" t="s">
        <v>128</v>
      </c>
      <c r="I137">
        <v>33</v>
      </c>
      <c r="J137">
        <v>38</v>
      </c>
    </row>
    <row r="138" spans="3:10" x14ac:dyDescent="0.25">
      <c r="C138" s="9" t="s">
        <v>130</v>
      </c>
      <c r="D138" s="11">
        <v>20.732294</v>
      </c>
      <c r="E138" s="11">
        <v>39.249195</v>
      </c>
      <c r="H138" t="s">
        <v>129</v>
      </c>
      <c r="I138">
        <v>42</v>
      </c>
      <c r="J138">
        <v>47</v>
      </c>
    </row>
    <row r="139" spans="3:10" x14ac:dyDescent="0.25">
      <c r="C139" s="9" t="s">
        <v>131</v>
      </c>
      <c r="D139" s="11">
        <v>18.661097000000002</v>
      </c>
      <c r="E139" s="11">
        <v>26.187684999999998</v>
      </c>
      <c r="H139" t="s">
        <v>130</v>
      </c>
      <c r="I139">
        <v>13</v>
      </c>
      <c r="J139">
        <v>23</v>
      </c>
    </row>
    <row r="140" spans="3:10" x14ac:dyDescent="0.25">
      <c r="C140" s="9" t="s">
        <v>132</v>
      </c>
      <c r="D140" s="11">
        <v>22.418617999999999</v>
      </c>
      <c r="E140" s="11">
        <v>22.226405</v>
      </c>
      <c r="H140" t="s">
        <v>131</v>
      </c>
      <c r="I140">
        <v>10</v>
      </c>
      <c r="J140">
        <v>16</v>
      </c>
    </row>
    <row r="141" spans="3:10" x14ac:dyDescent="0.25">
      <c r="C141" s="9" t="s">
        <v>133</v>
      </c>
      <c r="D141" s="11">
        <v>66.537274999999994</v>
      </c>
      <c r="E141" s="11">
        <v>78.377364</v>
      </c>
      <c r="H141" t="s">
        <v>132</v>
      </c>
      <c r="I141">
        <v>15</v>
      </c>
      <c r="J141">
        <v>15</v>
      </c>
    </row>
    <row r="142" spans="3:10" x14ac:dyDescent="0.25">
      <c r="C142" s="9" t="s">
        <v>134</v>
      </c>
      <c r="D142" s="11">
        <v>30.976590999999999</v>
      </c>
      <c r="E142" s="11">
        <v>30.297720000000002</v>
      </c>
      <c r="H142" t="s">
        <v>133</v>
      </c>
      <c r="I142">
        <v>50</v>
      </c>
      <c r="J142">
        <v>56</v>
      </c>
    </row>
    <row r="143" spans="3:10" x14ac:dyDescent="0.25">
      <c r="C143" s="9" t="s">
        <v>135</v>
      </c>
      <c r="D143" s="11">
        <v>8.2520240000000005</v>
      </c>
      <c r="E143" s="11"/>
      <c r="H143" t="s">
        <v>134</v>
      </c>
      <c r="I143">
        <v>23</v>
      </c>
      <c r="J143">
        <v>23</v>
      </c>
    </row>
    <row r="144" spans="3:10" x14ac:dyDescent="0.25">
      <c r="C144" s="9" t="s">
        <v>136</v>
      </c>
      <c r="D144" s="11">
        <v>10.405359000000001</v>
      </c>
      <c r="E144" s="11"/>
      <c r="H144" t="s">
        <v>135</v>
      </c>
    </row>
    <row r="145" spans="3:10" x14ac:dyDescent="0.25">
      <c r="C145" s="9" t="s">
        <v>137</v>
      </c>
      <c r="D145" s="11">
        <v>40.212629</v>
      </c>
      <c r="E145" s="11">
        <v>63.009072000000003</v>
      </c>
      <c r="H145" t="s">
        <v>136</v>
      </c>
    </row>
    <row r="146" spans="3:10" x14ac:dyDescent="0.25">
      <c r="C146" s="9" t="s">
        <v>138</v>
      </c>
      <c r="D146" s="11">
        <v>62.263196999999998</v>
      </c>
      <c r="E146" s="11">
        <v>76.295646000000005</v>
      </c>
      <c r="H146" t="s">
        <v>137</v>
      </c>
      <c r="I146">
        <v>28</v>
      </c>
      <c r="J146">
        <v>40</v>
      </c>
    </row>
    <row r="147" spans="3:10" x14ac:dyDescent="0.25">
      <c r="C147" s="9" t="s">
        <v>139</v>
      </c>
      <c r="D147" s="11">
        <v>44.216988999999998</v>
      </c>
      <c r="E147" s="11">
        <v>56.022987999999998</v>
      </c>
      <c r="H147" t="s">
        <v>138</v>
      </c>
      <c r="I147">
        <v>53</v>
      </c>
      <c r="J147">
        <v>63</v>
      </c>
    </row>
    <row r="148" spans="3:10" x14ac:dyDescent="0.25">
      <c r="C148" s="9" t="s">
        <v>140</v>
      </c>
      <c r="D148" s="11">
        <v>58.924709</v>
      </c>
      <c r="E148" s="11">
        <v>73.594010999999995</v>
      </c>
      <c r="H148" t="s">
        <v>139</v>
      </c>
      <c r="I148">
        <v>35</v>
      </c>
      <c r="J148">
        <v>41</v>
      </c>
    </row>
    <row r="149" spans="3:10" x14ac:dyDescent="0.25">
      <c r="C149" s="9" t="s">
        <v>141</v>
      </c>
      <c r="D149" s="11">
        <v>55.242311000000001</v>
      </c>
      <c r="E149" s="11">
        <v>72.505894999999995</v>
      </c>
      <c r="H149" t="s">
        <v>140</v>
      </c>
      <c r="I149">
        <v>45</v>
      </c>
      <c r="J149">
        <v>51</v>
      </c>
    </row>
    <row r="150" spans="3:10" x14ac:dyDescent="0.25">
      <c r="C150" s="9" t="s">
        <v>142</v>
      </c>
      <c r="D150" s="11">
        <v>63.071043000000003</v>
      </c>
      <c r="E150" s="11">
        <v>68.220826000000002</v>
      </c>
      <c r="H150" t="s">
        <v>141</v>
      </c>
      <c r="I150">
        <v>41</v>
      </c>
      <c r="J150">
        <v>52</v>
      </c>
    </row>
    <row r="151" spans="3:10" x14ac:dyDescent="0.25">
      <c r="C151" s="9" t="s">
        <v>143</v>
      </c>
      <c r="D151" s="11">
        <v>38.369484</v>
      </c>
      <c r="E151" s="11">
        <v>50.539189</v>
      </c>
      <c r="H151" t="s">
        <v>142</v>
      </c>
      <c r="I151">
        <v>48</v>
      </c>
      <c r="J151">
        <v>51</v>
      </c>
    </row>
    <row r="152" spans="3:10" x14ac:dyDescent="0.25">
      <c r="C152" s="9" t="s">
        <v>144</v>
      </c>
      <c r="D152" s="11">
        <v>65.229941999999994</v>
      </c>
      <c r="E152" s="11">
        <v>70.136290000000002</v>
      </c>
      <c r="H152" t="s">
        <v>143</v>
      </c>
      <c r="I152">
        <v>26</v>
      </c>
      <c r="J152">
        <v>35</v>
      </c>
    </row>
    <row r="153" spans="3:10" x14ac:dyDescent="0.25">
      <c r="C153" s="9" t="s">
        <v>145</v>
      </c>
      <c r="D153" s="11">
        <v>60.202432999999999</v>
      </c>
      <c r="E153" s="11">
        <v>63.540087</v>
      </c>
      <c r="H153" t="s">
        <v>144</v>
      </c>
      <c r="I153">
        <v>54</v>
      </c>
      <c r="J153">
        <v>56</v>
      </c>
    </row>
    <row r="154" spans="3:10" x14ac:dyDescent="0.25">
      <c r="C154" s="9" t="s">
        <v>150</v>
      </c>
      <c r="D154" s="11">
        <v>58.075229</v>
      </c>
      <c r="E154" s="11">
        <v>78.111564999999999</v>
      </c>
      <c r="H154" t="s">
        <v>145</v>
      </c>
      <c r="I154">
        <v>45</v>
      </c>
      <c r="J154">
        <v>48</v>
      </c>
    </row>
    <row r="155" spans="3:10" x14ac:dyDescent="0.25">
      <c r="C155" s="9" t="s">
        <v>146</v>
      </c>
      <c r="D155" s="11">
        <v>1.6092960000000001</v>
      </c>
      <c r="E155" s="11"/>
      <c r="H155" t="s">
        <v>150</v>
      </c>
      <c r="I155">
        <v>43</v>
      </c>
      <c r="J155">
        <v>64</v>
      </c>
    </row>
    <row r="156" spans="3:10" x14ac:dyDescent="0.25">
      <c r="C156" s="9" t="s">
        <v>147</v>
      </c>
      <c r="D156" s="11">
        <v>10.050542</v>
      </c>
      <c r="E156" s="11">
        <v>66.525223999999994</v>
      </c>
      <c r="H156" t="s">
        <v>146</v>
      </c>
    </row>
    <row r="157" spans="3:10" x14ac:dyDescent="0.25">
      <c r="C157" s="9" t="s">
        <v>148</v>
      </c>
      <c r="D157" s="11">
        <v>19.906378</v>
      </c>
      <c r="E157" s="11">
        <v>64.362854999999996</v>
      </c>
      <c r="H157" t="s">
        <v>147</v>
      </c>
      <c r="I157">
        <v>11</v>
      </c>
      <c r="J157">
        <v>43</v>
      </c>
    </row>
    <row r="158" spans="3:10" x14ac:dyDescent="0.25">
      <c r="C158" s="9" t="s">
        <v>149</v>
      </c>
      <c r="D158" s="11">
        <v>14.047677</v>
      </c>
      <c r="E158" s="11">
        <v>64.981650000000002</v>
      </c>
      <c r="H158" t="s">
        <v>148</v>
      </c>
      <c r="I158">
        <v>11</v>
      </c>
      <c r="J158">
        <v>59</v>
      </c>
    </row>
    <row r="159" spans="3:10" x14ac:dyDescent="0.25">
      <c r="C159" s="9" t="s">
        <v>151</v>
      </c>
      <c r="D159" s="11">
        <v>3.4390520000000002</v>
      </c>
      <c r="E159" s="11"/>
      <c r="H159" t="s">
        <v>149</v>
      </c>
      <c r="I159">
        <v>9</v>
      </c>
      <c r="J159">
        <v>45</v>
      </c>
    </row>
    <row r="160" spans="3:10" x14ac:dyDescent="0.25">
      <c r="C160" s="9" t="s">
        <v>152</v>
      </c>
      <c r="D160" s="11">
        <v>14.757868</v>
      </c>
      <c r="E160" s="11"/>
      <c r="H160" t="s">
        <v>151</v>
      </c>
    </row>
    <row r="161" spans="3:10" x14ac:dyDescent="0.25">
      <c r="C161" s="9" t="s">
        <v>153</v>
      </c>
      <c r="D161" s="11">
        <v>27.708646000000002</v>
      </c>
      <c r="E161" s="11"/>
      <c r="H161" t="s">
        <v>152</v>
      </c>
    </row>
    <row r="162" spans="3:10" x14ac:dyDescent="0.25">
      <c r="C162" s="9" t="s">
        <v>154</v>
      </c>
      <c r="D162" s="11">
        <v>38.714328000000002</v>
      </c>
      <c r="E162" s="11">
        <v>39.784242999999996</v>
      </c>
      <c r="H162" t="s">
        <v>153</v>
      </c>
    </row>
    <row r="163" spans="3:10" x14ac:dyDescent="0.25">
      <c r="C163" s="9" t="s">
        <v>155</v>
      </c>
      <c r="D163" s="11">
        <v>48.815500999999998</v>
      </c>
      <c r="E163" s="11">
        <v>63.357049000000004</v>
      </c>
      <c r="H163" t="s">
        <v>154</v>
      </c>
      <c r="I163">
        <v>21</v>
      </c>
      <c r="J163">
        <v>21</v>
      </c>
    </row>
    <row r="164" spans="3:10" x14ac:dyDescent="0.25">
      <c r="C164" s="9" t="s">
        <v>156</v>
      </c>
      <c r="D164" s="11">
        <v>2.0621360000000002</v>
      </c>
      <c r="E164" s="11"/>
      <c r="H164" t="s">
        <v>155</v>
      </c>
      <c r="I164">
        <v>33</v>
      </c>
      <c r="J164">
        <v>41</v>
      </c>
    </row>
    <row r="165" spans="3:10" x14ac:dyDescent="0.25">
      <c r="C165" s="9" t="s">
        <v>157</v>
      </c>
      <c r="D165" s="11">
        <v>6.3490310000000001</v>
      </c>
      <c r="E165" s="11"/>
      <c r="H165" t="s">
        <v>156</v>
      </c>
    </row>
    <row r="166" spans="3:10" x14ac:dyDescent="0.25">
      <c r="C166" s="9" t="s">
        <v>158</v>
      </c>
      <c r="D166" s="11">
        <v>7.8145420000000003</v>
      </c>
      <c r="E166" s="11"/>
      <c r="H166" t="s">
        <v>157</v>
      </c>
    </row>
    <row r="167" spans="3:10" x14ac:dyDescent="0.25">
      <c r="C167" s="9" t="s">
        <v>159</v>
      </c>
      <c r="D167" s="11">
        <v>1.1452709999999999</v>
      </c>
      <c r="E167" s="11"/>
      <c r="H167" t="s">
        <v>158</v>
      </c>
    </row>
    <row r="168" spans="3:10" x14ac:dyDescent="0.25">
      <c r="C168" s="9" t="s">
        <v>160</v>
      </c>
      <c r="D168" s="11">
        <v>44.918948999999998</v>
      </c>
      <c r="E168" s="11">
        <v>74.272617999999994</v>
      </c>
      <c r="H168" t="s">
        <v>159</v>
      </c>
    </row>
    <row r="169" spans="3:10" x14ac:dyDescent="0.25">
      <c r="C169" s="9" t="s">
        <v>161</v>
      </c>
      <c r="D169" s="11">
        <v>59.116731000000001</v>
      </c>
      <c r="E169" s="11">
        <v>76.337832000000006</v>
      </c>
      <c r="H169" t="s">
        <v>160</v>
      </c>
      <c r="I169">
        <v>27</v>
      </c>
      <c r="J169">
        <v>45</v>
      </c>
    </row>
    <row r="170" spans="3:10" x14ac:dyDescent="0.25">
      <c r="C170" s="9" t="s">
        <v>162</v>
      </c>
      <c r="D170" s="11">
        <v>27.142779000000001</v>
      </c>
      <c r="E170" s="11">
        <v>66.105695999999995</v>
      </c>
      <c r="H170" t="s">
        <v>161</v>
      </c>
      <c r="I170">
        <v>42</v>
      </c>
      <c r="J170">
        <v>57</v>
      </c>
    </row>
    <row r="171" spans="3:10" x14ac:dyDescent="0.25">
      <c r="C171" s="9" t="s">
        <v>163</v>
      </c>
      <c r="D171" s="11">
        <v>1.0266219999999999</v>
      </c>
      <c r="E171" s="12"/>
      <c r="H171" t="s">
        <v>162</v>
      </c>
      <c r="I171">
        <v>15</v>
      </c>
      <c r="J171">
        <v>40</v>
      </c>
    </row>
    <row r="172" spans="3:10" x14ac:dyDescent="0.25">
      <c r="C172" s="9" t="s">
        <v>164</v>
      </c>
      <c r="D172" s="11">
        <v>52.466546999999998</v>
      </c>
      <c r="E172" s="11">
        <v>62.393005000000002</v>
      </c>
      <c r="H172" t="s">
        <v>163</v>
      </c>
    </row>
    <row r="173" spans="3:10" x14ac:dyDescent="0.25">
      <c r="C173" s="9" t="s">
        <v>165</v>
      </c>
      <c r="D173" s="11">
        <v>64.800308000000001</v>
      </c>
      <c r="E173" s="11">
        <v>67.990071999999998</v>
      </c>
      <c r="H173" t="s">
        <v>164</v>
      </c>
      <c r="I173">
        <v>32</v>
      </c>
      <c r="J173">
        <v>43</v>
      </c>
    </row>
    <row r="174" spans="3:10" x14ac:dyDescent="0.25">
      <c r="C174" s="9" t="s">
        <v>166</v>
      </c>
      <c r="D174" s="11">
        <v>47.347512000000002</v>
      </c>
      <c r="E174" s="11">
        <v>34.932563000000002</v>
      </c>
      <c r="H174" t="s">
        <v>165</v>
      </c>
      <c r="I174">
        <v>51</v>
      </c>
      <c r="J174">
        <v>53</v>
      </c>
    </row>
    <row r="175" spans="3:10" x14ac:dyDescent="0.25">
      <c r="C175" s="9" t="s">
        <v>167</v>
      </c>
      <c r="D175" s="11">
        <v>23.463941999999999</v>
      </c>
      <c r="E175" s="11">
        <v>33.769689999999997</v>
      </c>
      <c r="H175" t="s">
        <v>166</v>
      </c>
      <c r="I175">
        <v>36</v>
      </c>
      <c r="J175">
        <v>27</v>
      </c>
    </row>
    <row r="176" spans="3:10" x14ac:dyDescent="0.25">
      <c r="C176" s="9" t="s">
        <v>168</v>
      </c>
      <c r="D176" s="11">
        <v>3.2796449999999999</v>
      </c>
      <c r="E176" s="11">
        <v>0.55335999999999996</v>
      </c>
      <c r="H176" t="s">
        <v>167</v>
      </c>
      <c r="I176">
        <v>14</v>
      </c>
      <c r="J176">
        <v>21</v>
      </c>
    </row>
    <row r="177" spans="3:10" x14ac:dyDescent="0.25">
      <c r="C177" s="9" t="s">
        <v>169</v>
      </c>
      <c r="D177" s="11">
        <v>4.0129460000000003</v>
      </c>
      <c r="E177" s="11">
        <v>14.420935</v>
      </c>
      <c r="H177" t="s">
        <v>168</v>
      </c>
      <c r="I177">
        <v>0</v>
      </c>
      <c r="J177">
        <v>0</v>
      </c>
    </row>
    <row r="178" spans="3:10" x14ac:dyDescent="0.25">
      <c r="C178" s="9" t="s">
        <v>170</v>
      </c>
      <c r="D178" s="11">
        <v>9.9967509999999997</v>
      </c>
      <c r="E178" s="11">
        <v>16.207492999999999</v>
      </c>
      <c r="H178" t="s">
        <v>169</v>
      </c>
      <c r="I178">
        <v>13</v>
      </c>
      <c r="J178">
        <v>13</v>
      </c>
    </row>
    <row r="179" spans="3:10" x14ac:dyDescent="0.25">
      <c r="C179" s="9" t="s">
        <v>171</v>
      </c>
      <c r="D179" s="11">
        <v>43.881348000000003</v>
      </c>
      <c r="E179" s="11">
        <v>44.444082000000002</v>
      </c>
      <c r="H179" t="s">
        <v>170</v>
      </c>
      <c r="I179">
        <v>9</v>
      </c>
      <c r="J179">
        <v>9</v>
      </c>
    </row>
    <row r="180" spans="3:10" x14ac:dyDescent="0.25">
      <c r="C180" s="9" t="s">
        <v>172</v>
      </c>
      <c r="D180" s="11">
        <v>20.91104</v>
      </c>
      <c r="E180" s="11">
        <v>21.173756999999998</v>
      </c>
      <c r="H180" t="s">
        <v>171</v>
      </c>
      <c r="I180">
        <v>33</v>
      </c>
      <c r="J180">
        <v>33</v>
      </c>
    </row>
    <row r="181" spans="3:10" x14ac:dyDescent="0.25">
      <c r="C181" s="9" t="s">
        <v>173</v>
      </c>
      <c r="D181" s="11">
        <v>35.181776999999997</v>
      </c>
      <c r="E181" s="11">
        <v>40.851132999999997</v>
      </c>
      <c r="H181" t="s">
        <v>172</v>
      </c>
      <c r="I181">
        <v>16</v>
      </c>
      <c r="J181">
        <v>16</v>
      </c>
    </row>
    <row r="182" spans="3:10" x14ac:dyDescent="0.25">
      <c r="C182" s="9" t="s">
        <v>174</v>
      </c>
      <c r="D182" s="11">
        <v>38.603943000000001</v>
      </c>
      <c r="E182" s="11">
        <v>36.538117999999997</v>
      </c>
      <c r="H182" t="s">
        <v>173</v>
      </c>
      <c r="I182">
        <v>21</v>
      </c>
      <c r="J182">
        <v>23</v>
      </c>
    </row>
    <row r="183" spans="3:10" x14ac:dyDescent="0.25">
      <c r="C183" s="9" t="s">
        <v>175</v>
      </c>
      <c r="D183" s="11">
        <v>2.9781580000000001</v>
      </c>
      <c r="E183" s="11"/>
      <c r="H183" t="s">
        <v>174</v>
      </c>
      <c r="I183">
        <v>26</v>
      </c>
      <c r="J183">
        <v>26</v>
      </c>
    </row>
    <row r="184" spans="3:10" x14ac:dyDescent="0.25">
      <c r="C184" s="9" t="s">
        <v>176</v>
      </c>
      <c r="D184" s="11">
        <v>2.4921899999999999</v>
      </c>
      <c r="E184" s="11"/>
      <c r="H184" t="s">
        <v>175</v>
      </c>
    </row>
    <row r="185" spans="3:10" x14ac:dyDescent="0.25">
      <c r="C185" s="9" t="s">
        <v>177</v>
      </c>
      <c r="D185" s="11">
        <v>4.7504410000000004</v>
      </c>
      <c r="E185" s="11"/>
      <c r="H185" t="s">
        <v>176</v>
      </c>
    </row>
    <row r="186" spans="3:10" x14ac:dyDescent="0.25">
      <c r="C186" s="9" t="s">
        <v>178</v>
      </c>
      <c r="D186" s="11">
        <v>54.200387999999997</v>
      </c>
      <c r="E186" s="11">
        <v>66.685449000000006</v>
      </c>
      <c r="H186" t="s">
        <v>177</v>
      </c>
    </row>
    <row r="187" spans="3:10" x14ac:dyDescent="0.25">
      <c r="C187" s="9" t="s">
        <v>179</v>
      </c>
      <c r="D187" s="11">
        <v>64.859594999999999</v>
      </c>
      <c r="E187" s="11">
        <v>71.019311000000002</v>
      </c>
      <c r="H187" t="s">
        <v>178</v>
      </c>
      <c r="I187">
        <v>38</v>
      </c>
      <c r="J187">
        <v>47</v>
      </c>
    </row>
    <row r="188" spans="3:10" x14ac:dyDescent="0.25">
      <c r="C188" s="9" t="s">
        <v>180</v>
      </c>
      <c r="D188" s="11">
        <v>19.793959000000001</v>
      </c>
      <c r="E188" s="11"/>
      <c r="H188" t="s">
        <v>179</v>
      </c>
      <c r="I188">
        <v>50</v>
      </c>
      <c r="J188">
        <v>54</v>
      </c>
    </row>
    <row r="189" spans="3:10" x14ac:dyDescent="0.25">
      <c r="C189" s="9" t="s">
        <v>181</v>
      </c>
      <c r="D189" s="11">
        <v>45.459975999999997</v>
      </c>
      <c r="E189" s="11">
        <v>74.472370999999995</v>
      </c>
      <c r="H189" t="s">
        <v>180</v>
      </c>
    </row>
    <row r="190" spans="3:10" x14ac:dyDescent="0.25">
      <c r="C190" s="9" t="s">
        <v>182</v>
      </c>
      <c r="D190" s="11">
        <v>34.742238999999998</v>
      </c>
      <c r="E190" s="11">
        <v>62.991880999999999</v>
      </c>
      <c r="H190" t="s">
        <v>181</v>
      </c>
      <c r="I190">
        <v>52</v>
      </c>
      <c r="J190">
        <v>60</v>
      </c>
    </row>
    <row r="191" spans="3:10" x14ac:dyDescent="0.25">
      <c r="C191" s="9" t="s">
        <v>183</v>
      </c>
      <c r="D191" s="11">
        <v>32.664757000000002</v>
      </c>
      <c r="E191" s="11"/>
      <c r="H191" t="s">
        <v>182</v>
      </c>
      <c r="I191">
        <v>57</v>
      </c>
      <c r="J191">
        <v>57</v>
      </c>
    </row>
    <row r="192" spans="3:10" x14ac:dyDescent="0.25">
      <c r="C192" s="9" t="s">
        <v>184</v>
      </c>
      <c r="D192" s="11">
        <v>14.962633</v>
      </c>
      <c r="E192" s="11"/>
      <c r="H192" t="s">
        <v>183</v>
      </c>
    </row>
    <row r="193" spans="3:10" x14ac:dyDescent="0.25">
      <c r="C193" s="9" t="s">
        <v>185</v>
      </c>
      <c r="D193" s="11">
        <v>44.855701000000003</v>
      </c>
      <c r="E193" s="11">
        <v>53.290028999999997</v>
      </c>
      <c r="H193" t="s">
        <v>184</v>
      </c>
    </row>
    <row r="194" spans="3:10" x14ac:dyDescent="0.25">
      <c r="C194" s="9" t="s">
        <v>186</v>
      </c>
      <c r="D194" s="11">
        <v>38.504674999999999</v>
      </c>
      <c r="E194" s="11">
        <v>38.579394000000001</v>
      </c>
      <c r="H194" t="s">
        <v>185</v>
      </c>
      <c r="I194">
        <v>31</v>
      </c>
      <c r="J194">
        <v>31</v>
      </c>
    </row>
    <row r="195" spans="3:10" x14ac:dyDescent="0.25">
      <c r="C195" s="9" t="s">
        <v>187</v>
      </c>
      <c r="D195" s="11">
        <v>57.685158000000001</v>
      </c>
      <c r="E195" s="11">
        <v>55.688690000000001</v>
      </c>
      <c r="H195" t="s">
        <v>186</v>
      </c>
      <c r="I195">
        <v>30</v>
      </c>
      <c r="J195">
        <v>30</v>
      </c>
    </row>
    <row r="196" spans="3:10" x14ac:dyDescent="0.25">
      <c r="C196" s="9" t="s">
        <v>188</v>
      </c>
      <c r="D196" s="11">
        <v>25.00807</v>
      </c>
      <c r="E196" s="11">
        <v>25.668234000000002</v>
      </c>
      <c r="H196" t="s">
        <v>187</v>
      </c>
      <c r="I196">
        <v>49</v>
      </c>
      <c r="J196">
        <v>49</v>
      </c>
    </row>
    <row r="197" spans="3:10" x14ac:dyDescent="0.25">
      <c r="C197" s="9" t="s">
        <v>189</v>
      </c>
      <c r="D197" s="11">
        <v>5.4952269999999999</v>
      </c>
      <c r="E197" s="11">
        <v>8.0717750000000006</v>
      </c>
      <c r="H197" t="s">
        <v>188</v>
      </c>
      <c r="I197">
        <v>14</v>
      </c>
      <c r="J197">
        <v>14</v>
      </c>
    </row>
    <row r="198" spans="3:10" x14ac:dyDescent="0.25">
      <c r="C198" s="9" t="s">
        <v>190</v>
      </c>
      <c r="D198" s="11">
        <v>60.127814000000001</v>
      </c>
      <c r="E198" s="11">
        <v>68.004092999999997</v>
      </c>
      <c r="H198" t="s">
        <v>189</v>
      </c>
      <c r="I198">
        <v>5</v>
      </c>
      <c r="J198">
        <v>5</v>
      </c>
    </row>
    <row r="199" spans="3:10" x14ac:dyDescent="0.25">
      <c r="C199" s="9" t="s">
        <v>191</v>
      </c>
      <c r="D199" s="11">
        <v>32.785749000000003</v>
      </c>
      <c r="E199" s="11">
        <v>33.008771000000003</v>
      </c>
      <c r="H199" t="s">
        <v>190</v>
      </c>
      <c r="I199">
        <v>35</v>
      </c>
      <c r="J199">
        <v>45</v>
      </c>
    </row>
    <row r="200" spans="3:10" x14ac:dyDescent="0.25">
      <c r="C200" s="9" t="s">
        <v>192</v>
      </c>
      <c r="D200" s="11">
        <v>26.993708999999999</v>
      </c>
      <c r="E200" s="11">
        <v>27.219514</v>
      </c>
      <c r="H200" t="s">
        <v>191</v>
      </c>
      <c r="I200">
        <v>17</v>
      </c>
      <c r="J200">
        <v>17</v>
      </c>
    </row>
    <row r="201" spans="3:10" x14ac:dyDescent="0.25">
      <c r="C201" s="9" t="s">
        <v>193</v>
      </c>
      <c r="D201" s="11">
        <v>36.528782999999997</v>
      </c>
      <c r="E201" s="11">
        <v>42.546554999999998</v>
      </c>
      <c r="H201" t="s">
        <v>192</v>
      </c>
      <c r="I201">
        <v>15</v>
      </c>
      <c r="J201">
        <v>15</v>
      </c>
    </row>
    <row r="202" spans="3:10" x14ac:dyDescent="0.25">
      <c r="C202" s="9" t="s">
        <v>194</v>
      </c>
      <c r="D202" s="11">
        <v>39.258960999999999</v>
      </c>
      <c r="E202" s="11">
        <v>73.578807999999995</v>
      </c>
      <c r="H202" t="s">
        <v>193</v>
      </c>
      <c r="I202">
        <v>19</v>
      </c>
      <c r="J202">
        <v>22</v>
      </c>
    </row>
    <row r="203" spans="3:10" x14ac:dyDescent="0.25">
      <c r="C203" s="9" t="s">
        <v>195</v>
      </c>
      <c r="D203" s="11">
        <v>14.275479000000001</v>
      </c>
      <c r="E203" s="11">
        <v>30.166882999999999</v>
      </c>
      <c r="H203" t="s">
        <v>194</v>
      </c>
      <c r="I203">
        <v>25</v>
      </c>
      <c r="J203">
        <v>42</v>
      </c>
    </row>
    <row r="204" spans="3:10" x14ac:dyDescent="0.25">
      <c r="C204" s="9" t="s">
        <v>196</v>
      </c>
      <c r="D204" s="11">
        <v>31.449013999999998</v>
      </c>
      <c r="E204" s="11">
        <v>55.329419999999999</v>
      </c>
      <c r="H204" t="s">
        <v>195</v>
      </c>
      <c r="I204">
        <v>17</v>
      </c>
      <c r="J204">
        <v>17</v>
      </c>
    </row>
    <row r="205" spans="3:10" x14ac:dyDescent="0.25">
      <c r="C205" s="9" t="s">
        <v>197</v>
      </c>
      <c r="D205" s="11">
        <v>2.0800190000000001</v>
      </c>
      <c r="E205" s="11"/>
      <c r="H205" t="s">
        <v>196</v>
      </c>
      <c r="I205">
        <v>20</v>
      </c>
      <c r="J205">
        <v>33</v>
      </c>
    </row>
    <row r="206" spans="3:10" x14ac:dyDescent="0.25">
      <c r="C206" s="9" t="s">
        <v>198</v>
      </c>
      <c r="D206" s="11">
        <v>8.1643050000000006</v>
      </c>
      <c r="E206" s="11">
        <v>32</v>
      </c>
      <c r="H206" t="s">
        <v>197</v>
      </c>
    </row>
    <row r="207" spans="3:10" x14ac:dyDescent="0.25">
      <c r="C207" s="9" t="s">
        <v>199</v>
      </c>
      <c r="D207" s="11">
        <v>4.1982970000000002</v>
      </c>
      <c r="E207" s="11">
        <v>16.860088999999999</v>
      </c>
      <c r="H207" t="s">
        <v>198</v>
      </c>
      <c r="I207">
        <v>25</v>
      </c>
      <c r="J207">
        <v>25</v>
      </c>
    </row>
    <row r="208" spans="3:10" x14ac:dyDescent="0.25">
      <c r="C208" s="9" t="s">
        <v>200</v>
      </c>
      <c r="D208" s="11">
        <v>4.5316989999999997</v>
      </c>
      <c r="E208" s="11">
        <v>15.434252000000001</v>
      </c>
      <c r="H208" t="s">
        <v>199</v>
      </c>
      <c r="I208">
        <v>9</v>
      </c>
      <c r="J208">
        <v>9</v>
      </c>
    </row>
    <row r="209" spans="3:10" x14ac:dyDescent="0.25">
      <c r="C209" s="9" t="s">
        <v>201</v>
      </c>
      <c r="D209" s="11">
        <v>44.199697</v>
      </c>
      <c r="E209" s="11">
        <v>63.900193000000002</v>
      </c>
      <c r="H209" t="s">
        <v>200</v>
      </c>
      <c r="I209">
        <v>8</v>
      </c>
      <c r="J209">
        <v>8</v>
      </c>
    </row>
    <row r="210" spans="3:10" x14ac:dyDescent="0.25">
      <c r="C210" s="9" t="s">
        <v>202</v>
      </c>
      <c r="D210" s="11">
        <v>23.538737999999999</v>
      </c>
      <c r="E210" s="11">
        <v>24.007080999999999</v>
      </c>
      <c r="H210" t="s">
        <v>201</v>
      </c>
      <c r="I210">
        <v>27</v>
      </c>
      <c r="J210">
        <v>42</v>
      </c>
    </row>
    <row r="211" spans="3:10" x14ac:dyDescent="0.25">
      <c r="C211" s="9" t="s">
        <v>203</v>
      </c>
      <c r="D211" s="11">
        <v>1.7557339999999999</v>
      </c>
      <c r="E211" s="11"/>
      <c r="H211" t="s">
        <v>202</v>
      </c>
      <c r="I211">
        <v>17</v>
      </c>
      <c r="J211">
        <v>19</v>
      </c>
    </row>
    <row r="212" spans="3:10" x14ac:dyDescent="0.25">
      <c r="C212" s="9" t="s">
        <v>204</v>
      </c>
      <c r="D212" s="11">
        <v>0.42603400000000002</v>
      </c>
      <c r="E212" s="11"/>
      <c r="H212" t="s">
        <v>203</v>
      </c>
    </row>
    <row r="213" spans="3:10" x14ac:dyDescent="0.25">
      <c r="C213" s="9" t="s">
        <v>205</v>
      </c>
      <c r="D213" s="11">
        <v>3.1126879999999999</v>
      </c>
      <c r="E213" s="11"/>
      <c r="H213" t="s">
        <v>204</v>
      </c>
    </row>
    <row r="214" spans="3:10" x14ac:dyDescent="0.25">
      <c r="C214" s="9" t="s">
        <v>206</v>
      </c>
      <c r="D214" s="11">
        <v>11.043532000000001</v>
      </c>
      <c r="E214" s="11"/>
      <c r="H214" t="s">
        <v>205</v>
      </c>
    </row>
    <row r="215" spans="3:10" x14ac:dyDescent="0.25">
      <c r="C215" s="9" t="s">
        <v>207</v>
      </c>
      <c r="D215" s="11">
        <v>49.183292000000002</v>
      </c>
      <c r="E215" s="11">
        <v>45.237574000000002</v>
      </c>
      <c r="H215" t="s">
        <v>206</v>
      </c>
    </row>
    <row r="216" spans="3:10" x14ac:dyDescent="0.25">
      <c r="C216" s="9" t="s">
        <v>208</v>
      </c>
      <c r="D216" s="11">
        <v>71.345303000000001</v>
      </c>
      <c r="E216" s="11">
        <v>69.323824000000002</v>
      </c>
      <c r="H216" t="s">
        <v>207</v>
      </c>
      <c r="I216">
        <v>38</v>
      </c>
      <c r="J216">
        <v>38</v>
      </c>
    </row>
    <row r="217" spans="3:10" x14ac:dyDescent="0.25">
      <c r="C217" s="9" t="s">
        <v>209</v>
      </c>
      <c r="D217" s="11">
        <v>55.086804999999998</v>
      </c>
      <c r="E217" s="11">
        <v>52.109782000000003</v>
      </c>
      <c r="H217" t="s">
        <v>208</v>
      </c>
      <c r="I217">
        <v>53</v>
      </c>
      <c r="J217">
        <v>53</v>
      </c>
    </row>
    <row r="218" spans="3:10" x14ac:dyDescent="0.25">
      <c r="C218" s="9" t="s">
        <v>210</v>
      </c>
      <c r="D218" s="11">
        <v>38.907114</v>
      </c>
      <c r="E218" s="11">
        <v>39.037996</v>
      </c>
      <c r="H218" t="s">
        <v>209</v>
      </c>
      <c r="I218">
        <v>35</v>
      </c>
      <c r="J218">
        <v>35</v>
      </c>
    </row>
    <row r="219" spans="3:10" x14ac:dyDescent="0.25">
      <c r="C219" s="9" t="s">
        <v>211</v>
      </c>
      <c r="D219" s="11">
        <v>39.706316000000001</v>
      </c>
      <c r="E219" s="11">
        <v>37.606304999999999</v>
      </c>
      <c r="H219" t="s">
        <v>210</v>
      </c>
      <c r="I219">
        <v>26</v>
      </c>
      <c r="J219">
        <v>28</v>
      </c>
    </row>
    <row r="220" spans="3:10" x14ac:dyDescent="0.25">
      <c r="C220" s="9" t="s">
        <v>212</v>
      </c>
      <c r="D220" s="11">
        <v>33.945506000000002</v>
      </c>
      <c r="E220" s="11">
        <v>32.693468000000003</v>
      </c>
      <c r="H220" t="s">
        <v>211</v>
      </c>
      <c r="I220">
        <v>27</v>
      </c>
      <c r="J220">
        <v>27</v>
      </c>
    </row>
    <row r="221" spans="3:10" x14ac:dyDescent="0.25">
      <c r="C221" s="9" t="s">
        <v>213</v>
      </c>
      <c r="D221" s="11">
        <v>24.031199000000001</v>
      </c>
      <c r="E221" s="11">
        <v>46.451841999999999</v>
      </c>
      <c r="H221" t="s">
        <v>212</v>
      </c>
      <c r="I221">
        <v>24</v>
      </c>
      <c r="J221">
        <v>24</v>
      </c>
    </row>
    <row r="222" spans="3:10" x14ac:dyDescent="0.25">
      <c r="C222" s="9" t="s">
        <v>214</v>
      </c>
      <c r="D222" s="11">
        <v>15.509852</v>
      </c>
      <c r="E222" s="11">
        <v>21.881561000000001</v>
      </c>
      <c r="H222" t="s">
        <v>213</v>
      </c>
      <c r="I222">
        <v>13</v>
      </c>
      <c r="J222">
        <v>32</v>
      </c>
    </row>
    <row r="223" spans="3:10" x14ac:dyDescent="0.25">
      <c r="C223" s="9" t="s">
        <v>215</v>
      </c>
      <c r="D223" s="11">
        <v>12.10153</v>
      </c>
      <c r="E223" s="11">
        <v>19.526129999999998</v>
      </c>
      <c r="H223" t="s">
        <v>214</v>
      </c>
      <c r="I223">
        <v>11</v>
      </c>
      <c r="J223">
        <v>13</v>
      </c>
    </row>
    <row r="224" spans="3:10" x14ac:dyDescent="0.25">
      <c r="C224" s="9" t="s">
        <v>216</v>
      </c>
      <c r="D224" s="11">
        <v>3.4815070000000001</v>
      </c>
      <c r="E224" s="11"/>
      <c r="H224" t="s">
        <v>215</v>
      </c>
      <c r="I224">
        <v>11</v>
      </c>
      <c r="J224">
        <v>11</v>
      </c>
    </row>
    <row r="225" spans="3:8" x14ac:dyDescent="0.25">
      <c r="C225" s="9" t="s">
        <v>217</v>
      </c>
      <c r="D225" s="11">
        <v>4.3822570000000001</v>
      </c>
      <c r="E225" s="11"/>
      <c r="H225" t="s">
        <v>216</v>
      </c>
    </row>
    <row r="226" spans="3:8" x14ac:dyDescent="0.25">
      <c r="C226" s="9" t="s">
        <v>218</v>
      </c>
      <c r="D226" s="11">
        <v>5.1025450000000001</v>
      </c>
      <c r="E226" s="11"/>
      <c r="H226" t="s">
        <v>217</v>
      </c>
    </row>
    <row r="227" spans="3:8" x14ac:dyDescent="0.25">
      <c r="C227" s="9" t="s">
        <v>219</v>
      </c>
      <c r="D227" s="11">
        <v>3.4132609999999999</v>
      </c>
      <c r="E227" s="11"/>
      <c r="H227" t="s">
        <v>218</v>
      </c>
    </row>
    <row r="228" spans="3:8" x14ac:dyDescent="0.25">
      <c r="C228" s="9" t="s">
        <v>220</v>
      </c>
      <c r="D228" s="11">
        <v>22.060694000000002</v>
      </c>
      <c r="E228" s="11"/>
      <c r="H228" t="s">
        <v>219</v>
      </c>
    </row>
    <row r="229" spans="3:8" x14ac:dyDescent="0.25">
      <c r="C229" s="9" t="s">
        <v>221</v>
      </c>
      <c r="D229" s="11">
        <v>3.792824</v>
      </c>
      <c r="E229" s="11"/>
      <c r="H229" t="s">
        <v>220</v>
      </c>
    </row>
    <row r="230" spans="3:8" x14ac:dyDescent="0.25">
      <c r="C230" s="9" t="s">
        <v>222</v>
      </c>
      <c r="D230" s="11">
        <v>2.032022</v>
      </c>
      <c r="E230" s="11"/>
      <c r="H230" t="s">
        <v>221</v>
      </c>
    </row>
    <row r="231" spans="3:8" x14ac:dyDescent="0.25">
      <c r="C231" s="9" t="s">
        <v>223</v>
      </c>
      <c r="D231" s="11">
        <v>2.9195060000000002</v>
      </c>
      <c r="E231" s="11"/>
      <c r="H231" t="s">
        <v>222</v>
      </c>
    </row>
    <row r="232" spans="3:8" x14ac:dyDescent="0.25">
      <c r="C232" s="9" t="s">
        <v>224</v>
      </c>
      <c r="D232" s="11">
        <v>2.9974699999999999</v>
      </c>
      <c r="E232" s="11"/>
      <c r="H232" t="s">
        <v>223</v>
      </c>
    </row>
    <row r="233" spans="3:8" x14ac:dyDescent="0.25">
      <c r="C233" s="9" t="s">
        <v>225</v>
      </c>
      <c r="D233" s="11">
        <v>5.2686109999999999</v>
      </c>
      <c r="E233" s="11"/>
      <c r="H233" t="s">
        <v>224</v>
      </c>
    </row>
    <row r="234" spans="3:8" x14ac:dyDescent="0.25">
      <c r="C234" s="9" t="s">
        <v>226</v>
      </c>
      <c r="D234" s="11">
        <v>3.5401479999999999</v>
      </c>
      <c r="E234" s="11"/>
      <c r="H234" t="s">
        <v>225</v>
      </c>
    </row>
    <row r="235" spans="3:8" x14ac:dyDescent="0.25">
      <c r="C235" s="9" t="s">
        <v>227</v>
      </c>
      <c r="D235" s="11">
        <v>4.6329349999999998</v>
      </c>
      <c r="E235" s="11"/>
      <c r="H235" t="s">
        <v>226</v>
      </c>
    </row>
    <row r="236" spans="3:8" x14ac:dyDescent="0.25">
      <c r="C236" s="9" t="s">
        <v>228</v>
      </c>
      <c r="D236" s="11">
        <v>3.2755640000000001</v>
      </c>
      <c r="E236" s="11"/>
      <c r="H236" t="s">
        <v>227</v>
      </c>
    </row>
    <row r="237" spans="3:8" x14ac:dyDescent="0.25">
      <c r="C237" s="9" t="s">
        <v>229</v>
      </c>
      <c r="D237" s="11">
        <v>4.8432700000000004</v>
      </c>
      <c r="E237" s="11"/>
      <c r="H237" t="s">
        <v>228</v>
      </c>
    </row>
    <row r="238" spans="3:8" x14ac:dyDescent="0.25">
      <c r="C238" s="9" t="s">
        <v>230</v>
      </c>
      <c r="D238" s="11">
        <v>3.2315670000000001</v>
      </c>
      <c r="E238" s="11"/>
      <c r="H238" t="s">
        <v>229</v>
      </c>
    </row>
    <row r="239" spans="3:8" x14ac:dyDescent="0.25">
      <c r="C239" s="9" t="s">
        <v>231</v>
      </c>
      <c r="D239" s="11">
        <v>10.254322999999999</v>
      </c>
      <c r="E239" s="11"/>
      <c r="H239" t="s">
        <v>230</v>
      </c>
    </row>
    <row r="240" spans="3:8" x14ac:dyDescent="0.25">
      <c r="C240" s="9" t="s">
        <v>232</v>
      </c>
      <c r="D240" s="11">
        <v>6.0451139999999999</v>
      </c>
      <c r="E240" s="11"/>
      <c r="H240" t="s">
        <v>231</v>
      </c>
    </row>
    <row r="241" spans="3:10" x14ac:dyDescent="0.25">
      <c r="C241" s="9" t="s">
        <v>233</v>
      </c>
      <c r="D241" s="11">
        <v>1.5723469999999999</v>
      </c>
      <c r="E241" s="11"/>
      <c r="H241" t="s">
        <v>232</v>
      </c>
    </row>
    <row r="242" spans="3:10" x14ac:dyDescent="0.25">
      <c r="C242" s="9" t="s">
        <v>234</v>
      </c>
      <c r="D242" s="11">
        <v>5.2353839999999998</v>
      </c>
      <c r="E242" s="11"/>
      <c r="H242" t="s">
        <v>233</v>
      </c>
    </row>
    <row r="243" spans="3:10" x14ac:dyDescent="0.25">
      <c r="C243" s="9" t="s">
        <v>235</v>
      </c>
      <c r="D243" s="11">
        <v>1.8989510000000001</v>
      </c>
      <c r="E243" s="11"/>
      <c r="H243" t="s">
        <v>234</v>
      </c>
    </row>
    <row r="244" spans="3:10" x14ac:dyDescent="0.25">
      <c r="C244" s="9" t="s">
        <v>236</v>
      </c>
      <c r="D244" s="11">
        <v>38.964905000000002</v>
      </c>
      <c r="E244" s="11">
        <v>72.246049999999997</v>
      </c>
      <c r="H244" t="s">
        <v>235</v>
      </c>
    </row>
    <row r="245" spans="3:10" x14ac:dyDescent="0.25">
      <c r="C245" s="9" t="s">
        <v>237</v>
      </c>
      <c r="D245" s="11">
        <v>46.156548999999998</v>
      </c>
      <c r="E245" s="11">
        <v>74.628753000000003</v>
      </c>
      <c r="H245" t="s">
        <v>236</v>
      </c>
      <c r="I245">
        <v>23</v>
      </c>
      <c r="J245">
        <v>43</v>
      </c>
    </row>
    <row r="246" spans="3:10" x14ac:dyDescent="0.25">
      <c r="C246" s="9" t="s">
        <v>238</v>
      </c>
      <c r="D246" s="11">
        <v>61.494746999999997</v>
      </c>
      <c r="E246" s="11">
        <v>71.085672000000002</v>
      </c>
      <c r="H246" t="s">
        <v>237</v>
      </c>
      <c r="I246">
        <v>32</v>
      </c>
      <c r="J246">
        <v>51</v>
      </c>
    </row>
    <row r="247" spans="3:10" x14ac:dyDescent="0.25">
      <c r="C247" s="9" t="s">
        <v>239</v>
      </c>
      <c r="D247" s="11">
        <v>46.088220999999997</v>
      </c>
      <c r="E247" s="11">
        <v>46.847821000000003</v>
      </c>
      <c r="H247" t="s">
        <v>238</v>
      </c>
      <c r="I247">
        <v>38</v>
      </c>
      <c r="J247">
        <v>43</v>
      </c>
    </row>
    <row r="248" spans="3:10" x14ac:dyDescent="0.25">
      <c r="C248" s="9" t="s">
        <v>240</v>
      </c>
      <c r="D248" s="11">
        <v>44.027138999999998</v>
      </c>
      <c r="E248" s="11">
        <v>44.774859999999997</v>
      </c>
      <c r="H248" t="s">
        <v>239</v>
      </c>
      <c r="I248">
        <v>25</v>
      </c>
      <c r="J248">
        <v>25</v>
      </c>
    </row>
    <row r="249" spans="3:10" x14ac:dyDescent="0.25">
      <c r="C249" s="9" t="s">
        <v>241</v>
      </c>
      <c r="D249" s="11">
        <v>44.117564999999999</v>
      </c>
      <c r="E249" s="11">
        <v>44.636158999999999</v>
      </c>
      <c r="H249" t="s">
        <v>240</v>
      </c>
      <c r="I249">
        <v>23</v>
      </c>
      <c r="J249">
        <v>23</v>
      </c>
    </row>
    <row r="250" spans="3:10" x14ac:dyDescent="0.25">
      <c r="C250" s="9" t="s">
        <v>242</v>
      </c>
      <c r="D250" s="11">
        <v>34.738553000000003</v>
      </c>
      <c r="E250" s="11">
        <v>61.875346</v>
      </c>
      <c r="H250" t="s">
        <v>241</v>
      </c>
      <c r="I250">
        <v>25</v>
      </c>
      <c r="J250">
        <v>25</v>
      </c>
    </row>
    <row r="251" spans="3:10" x14ac:dyDescent="0.25">
      <c r="C251" s="9" t="s">
        <v>243</v>
      </c>
      <c r="D251" s="11">
        <v>19.417857000000001</v>
      </c>
      <c r="E251" s="11">
        <v>28.892574</v>
      </c>
      <c r="H251" t="s">
        <v>242</v>
      </c>
      <c r="I251">
        <v>22</v>
      </c>
      <c r="J251">
        <v>41</v>
      </c>
    </row>
    <row r="252" spans="3:10" x14ac:dyDescent="0.25">
      <c r="C252" s="9" t="s">
        <v>244</v>
      </c>
      <c r="D252" s="11">
        <v>15.811707999999999</v>
      </c>
      <c r="E252" s="11">
        <v>23.327981000000001</v>
      </c>
      <c r="H252" t="s">
        <v>243</v>
      </c>
      <c r="I252">
        <v>12</v>
      </c>
      <c r="J252">
        <v>17</v>
      </c>
    </row>
    <row r="253" spans="3:10" x14ac:dyDescent="0.25">
      <c r="C253" s="9" t="s">
        <v>245</v>
      </c>
      <c r="D253" s="11">
        <v>1.0944259999999999</v>
      </c>
      <c r="E253" s="11"/>
      <c r="H253" t="s">
        <v>244</v>
      </c>
      <c r="I253">
        <v>10</v>
      </c>
      <c r="J253">
        <v>14</v>
      </c>
    </row>
    <row r="254" spans="3:10" x14ac:dyDescent="0.25">
      <c r="C254" s="9" t="s">
        <v>246</v>
      </c>
      <c r="D254" s="11">
        <v>0.879741</v>
      </c>
      <c r="E254" s="11"/>
      <c r="H254" t="s">
        <v>245</v>
      </c>
    </row>
    <row r="255" spans="3:10" x14ac:dyDescent="0.25">
      <c r="C255" s="9" t="s">
        <v>247</v>
      </c>
      <c r="D255" s="11">
        <v>0.85271799999999998</v>
      </c>
      <c r="E255" s="11"/>
      <c r="H255" t="s">
        <v>246</v>
      </c>
    </row>
    <row r="256" spans="3:10" x14ac:dyDescent="0.25">
      <c r="C256" s="9" t="s">
        <v>248</v>
      </c>
      <c r="D256" s="11">
        <v>1.0227219999999999</v>
      </c>
      <c r="E256" s="11"/>
      <c r="H256" t="s">
        <v>247</v>
      </c>
    </row>
    <row r="257" spans="3:10" x14ac:dyDescent="0.25">
      <c r="C257" s="9" t="s">
        <v>249</v>
      </c>
      <c r="D257" s="11">
        <v>0.88982799999999995</v>
      </c>
      <c r="E257" s="11"/>
      <c r="H257" t="s">
        <v>248</v>
      </c>
    </row>
    <row r="258" spans="3:10" x14ac:dyDescent="0.25">
      <c r="C258" s="9" t="s">
        <v>250</v>
      </c>
      <c r="D258" s="11">
        <v>0.88696900000000001</v>
      </c>
      <c r="E258" s="11"/>
      <c r="H258" t="s">
        <v>249</v>
      </c>
    </row>
    <row r="259" spans="3:10" x14ac:dyDescent="0.25">
      <c r="C259" s="9" t="s">
        <v>251</v>
      </c>
      <c r="D259" s="11">
        <v>0.65562600000000004</v>
      </c>
      <c r="E259" s="11"/>
      <c r="H259" t="s">
        <v>250</v>
      </c>
    </row>
    <row r="260" spans="3:10" x14ac:dyDescent="0.25">
      <c r="C260" s="9" t="s">
        <v>252</v>
      </c>
      <c r="D260" s="11">
        <v>0.34956100000000001</v>
      </c>
      <c r="E260" s="11"/>
      <c r="H260" t="s">
        <v>251</v>
      </c>
    </row>
    <row r="261" spans="3:10" x14ac:dyDescent="0.25">
      <c r="C261" s="9" t="s">
        <v>253</v>
      </c>
      <c r="D261" s="11">
        <v>0.68571599999999999</v>
      </c>
      <c r="E261" s="11"/>
      <c r="H261" t="s">
        <v>252</v>
      </c>
    </row>
    <row r="262" spans="3:10" x14ac:dyDescent="0.25">
      <c r="C262" s="9" t="s">
        <v>254</v>
      </c>
      <c r="D262" s="11">
        <v>0.54124099999999997</v>
      </c>
      <c r="E262" s="11"/>
      <c r="H262" t="s">
        <v>253</v>
      </c>
    </row>
    <row r="263" spans="3:10" x14ac:dyDescent="0.25">
      <c r="C263" s="9" t="s">
        <v>255</v>
      </c>
      <c r="D263" s="11">
        <v>0.85095699999999996</v>
      </c>
      <c r="E263" s="11"/>
      <c r="H263" t="s">
        <v>254</v>
      </c>
    </row>
    <row r="264" spans="3:10" x14ac:dyDescent="0.25">
      <c r="C264" s="9" t="s">
        <v>256</v>
      </c>
      <c r="D264" s="11">
        <v>1.3053969999999999</v>
      </c>
      <c r="E264" s="11"/>
      <c r="H264" t="s">
        <v>255</v>
      </c>
    </row>
    <row r="265" spans="3:10" x14ac:dyDescent="0.25">
      <c r="C265" s="9" t="s">
        <v>257</v>
      </c>
      <c r="D265" s="11">
        <v>0.74351699999999998</v>
      </c>
      <c r="E265" s="11"/>
      <c r="H265" t="s">
        <v>256</v>
      </c>
    </row>
    <row r="266" spans="3:10" x14ac:dyDescent="0.25">
      <c r="C266" s="9" t="s">
        <v>258</v>
      </c>
      <c r="D266" s="11">
        <v>1.174677</v>
      </c>
      <c r="E266" s="11"/>
      <c r="H266" t="s">
        <v>257</v>
      </c>
    </row>
    <row r="267" spans="3:10" x14ac:dyDescent="0.25">
      <c r="C267" s="9" t="s">
        <v>259</v>
      </c>
      <c r="D267" s="11">
        <v>1.0963339999999999</v>
      </c>
      <c r="E267" s="11"/>
      <c r="H267" t="s">
        <v>258</v>
      </c>
    </row>
    <row r="268" spans="3:10" x14ac:dyDescent="0.25">
      <c r="C268" s="9" t="s">
        <v>260</v>
      </c>
      <c r="D268" s="11">
        <v>5.4682649999999997</v>
      </c>
      <c r="E268" s="11">
        <v>17.881689999999999</v>
      </c>
      <c r="H268" t="s">
        <v>259</v>
      </c>
    </row>
    <row r="269" spans="3:10" x14ac:dyDescent="0.25">
      <c r="C269" s="9" t="s">
        <v>261</v>
      </c>
      <c r="D269" s="11">
        <v>39.081204</v>
      </c>
      <c r="E269" s="11">
        <v>44.552543</v>
      </c>
      <c r="H269" t="s">
        <v>260</v>
      </c>
      <c r="I269">
        <v>9</v>
      </c>
      <c r="J269">
        <v>9</v>
      </c>
    </row>
    <row r="270" spans="3:10" x14ac:dyDescent="0.25">
      <c r="C270" s="9" t="s">
        <v>262</v>
      </c>
      <c r="D270" s="11">
        <v>34.319015</v>
      </c>
      <c r="E270" s="11">
        <v>34.423375</v>
      </c>
      <c r="H270" t="s">
        <v>261</v>
      </c>
      <c r="I270">
        <v>29</v>
      </c>
      <c r="J270">
        <v>34</v>
      </c>
    </row>
    <row r="271" spans="3:10" x14ac:dyDescent="0.25">
      <c r="C271" s="9" t="s">
        <v>263</v>
      </c>
      <c r="D271" s="11">
        <v>41.557293999999999</v>
      </c>
      <c r="E271" s="11">
        <v>48.988857000000003</v>
      </c>
      <c r="H271" t="s">
        <v>262</v>
      </c>
      <c r="I271">
        <v>22</v>
      </c>
      <c r="J271">
        <v>22</v>
      </c>
    </row>
    <row r="272" spans="3:10" x14ac:dyDescent="0.25">
      <c r="C272" s="9" t="s">
        <v>264</v>
      </c>
      <c r="D272" s="11">
        <v>30.934249000000001</v>
      </c>
      <c r="E272" s="11">
        <v>31.050730999999999</v>
      </c>
      <c r="H272" t="s">
        <v>263</v>
      </c>
      <c r="I272">
        <v>26</v>
      </c>
      <c r="J272">
        <v>30</v>
      </c>
    </row>
    <row r="273" spans="3:10" x14ac:dyDescent="0.25">
      <c r="C273" s="9" t="s">
        <v>265</v>
      </c>
      <c r="D273" s="11">
        <v>34.515796999999999</v>
      </c>
      <c r="E273" s="11">
        <v>36.653658999999998</v>
      </c>
      <c r="H273" t="s">
        <v>264</v>
      </c>
      <c r="I273">
        <v>18</v>
      </c>
      <c r="J273">
        <v>18</v>
      </c>
    </row>
    <row r="274" spans="3:10" x14ac:dyDescent="0.25">
      <c r="C274" s="9" t="s">
        <v>266</v>
      </c>
      <c r="D274" s="11">
        <v>32.698183</v>
      </c>
      <c r="E274" s="11">
        <v>32.590916</v>
      </c>
      <c r="H274" t="s">
        <v>265</v>
      </c>
      <c r="I274">
        <v>19</v>
      </c>
      <c r="J274">
        <v>20</v>
      </c>
    </row>
    <row r="275" spans="3:10" x14ac:dyDescent="0.25">
      <c r="C275" s="9" t="s">
        <v>267</v>
      </c>
      <c r="D275" s="11">
        <v>60.843691999999997</v>
      </c>
      <c r="E275" s="11">
        <v>71.111676000000003</v>
      </c>
      <c r="H275" t="s">
        <v>266</v>
      </c>
      <c r="I275">
        <v>18</v>
      </c>
      <c r="J275">
        <v>18</v>
      </c>
    </row>
    <row r="276" spans="3:10" x14ac:dyDescent="0.25">
      <c r="C276" s="9" t="s">
        <v>268</v>
      </c>
      <c r="D276" s="11">
        <v>54.34375</v>
      </c>
      <c r="E276" s="11">
        <v>72.048779999999994</v>
      </c>
      <c r="H276" t="s">
        <v>267</v>
      </c>
      <c r="I276">
        <v>42</v>
      </c>
      <c r="J276">
        <v>51</v>
      </c>
    </row>
    <row r="277" spans="3:10" x14ac:dyDescent="0.25">
      <c r="C277" s="9" t="s">
        <v>269</v>
      </c>
      <c r="D277" s="11">
        <v>63.271106000000003</v>
      </c>
      <c r="E277" s="11">
        <v>73.593152000000003</v>
      </c>
      <c r="H277" t="s">
        <v>268</v>
      </c>
      <c r="I277">
        <v>38</v>
      </c>
      <c r="J277">
        <v>59</v>
      </c>
    </row>
    <row r="278" spans="3:10" x14ac:dyDescent="0.25">
      <c r="C278" s="9" t="s">
        <v>270</v>
      </c>
      <c r="D278" s="11">
        <v>60.685825999999999</v>
      </c>
      <c r="E278" s="11">
        <v>71.431494999999998</v>
      </c>
      <c r="H278" t="s">
        <v>269</v>
      </c>
      <c r="I278">
        <v>46</v>
      </c>
      <c r="J278">
        <v>59</v>
      </c>
    </row>
    <row r="279" spans="3:10" x14ac:dyDescent="0.25">
      <c r="C279" s="9" t="s">
        <v>271</v>
      </c>
      <c r="D279" s="11">
        <v>55.577582999999997</v>
      </c>
      <c r="E279" s="11">
        <v>62.605232999999998</v>
      </c>
      <c r="H279" t="s">
        <v>270</v>
      </c>
      <c r="I279">
        <v>38</v>
      </c>
      <c r="J279">
        <v>47</v>
      </c>
    </row>
    <row r="280" spans="3:10" x14ac:dyDescent="0.25">
      <c r="C280" s="9" t="s">
        <v>272</v>
      </c>
      <c r="D280" s="11">
        <v>58.975591999999999</v>
      </c>
      <c r="E280" s="11">
        <v>70.236861000000005</v>
      </c>
      <c r="H280" t="s">
        <v>271</v>
      </c>
      <c r="I280">
        <v>38</v>
      </c>
      <c r="J280">
        <v>43</v>
      </c>
    </row>
    <row r="281" spans="3:10" x14ac:dyDescent="0.25">
      <c r="C281" s="9" t="s">
        <v>273</v>
      </c>
      <c r="D281" s="11">
        <v>56.317087000000001</v>
      </c>
      <c r="E281" s="11">
        <v>69.391292000000007</v>
      </c>
      <c r="H281" t="s">
        <v>272</v>
      </c>
      <c r="I281">
        <v>39</v>
      </c>
      <c r="J281">
        <v>49</v>
      </c>
    </row>
    <row r="282" spans="3:10" x14ac:dyDescent="0.25">
      <c r="C282" s="9" t="s">
        <v>274</v>
      </c>
      <c r="D282" s="11">
        <v>71.979939999999999</v>
      </c>
      <c r="E282" s="11">
        <v>76.487581000000006</v>
      </c>
      <c r="H282" t="s">
        <v>273</v>
      </c>
      <c r="I282">
        <v>39</v>
      </c>
      <c r="J282">
        <v>51</v>
      </c>
    </row>
    <row r="283" spans="3:10" x14ac:dyDescent="0.25">
      <c r="C283" s="9" t="s">
        <v>275</v>
      </c>
      <c r="D283" s="11">
        <v>52.477933999999998</v>
      </c>
      <c r="E283" s="11">
        <v>53.483477999999998</v>
      </c>
      <c r="H283" t="s">
        <v>274</v>
      </c>
      <c r="I283">
        <v>55</v>
      </c>
      <c r="J283">
        <v>60</v>
      </c>
    </row>
    <row r="284" spans="3:10" x14ac:dyDescent="0.25">
      <c r="C284" s="9" t="s">
        <v>276</v>
      </c>
      <c r="D284" s="11">
        <v>30.727053000000002</v>
      </c>
      <c r="E284" s="11">
        <v>34.255113999999999</v>
      </c>
      <c r="H284" t="s">
        <v>275</v>
      </c>
      <c r="I284">
        <v>35</v>
      </c>
      <c r="J284">
        <v>42</v>
      </c>
    </row>
    <row r="285" spans="3:10" x14ac:dyDescent="0.25">
      <c r="C285" s="9" t="s">
        <v>277</v>
      </c>
      <c r="D285" s="11">
        <v>61.658638000000003</v>
      </c>
      <c r="E285" s="11">
        <v>59.219628</v>
      </c>
      <c r="H285" t="s">
        <v>276</v>
      </c>
      <c r="I285">
        <v>21</v>
      </c>
      <c r="J285">
        <v>32</v>
      </c>
    </row>
    <row r="286" spans="3:10" x14ac:dyDescent="0.25">
      <c r="C286" s="9" t="s">
        <v>278</v>
      </c>
      <c r="D286" s="11">
        <v>62.089390000000002</v>
      </c>
      <c r="E286" s="11">
        <v>63.471592000000001</v>
      </c>
      <c r="H286" t="s">
        <v>277</v>
      </c>
      <c r="I286">
        <v>42</v>
      </c>
      <c r="J286">
        <v>40</v>
      </c>
    </row>
    <row r="287" spans="3:10" x14ac:dyDescent="0.25">
      <c r="C287" s="9" t="s">
        <v>279</v>
      </c>
      <c r="D287" s="11">
        <v>70.039670000000001</v>
      </c>
      <c r="E287" s="11">
        <v>69.162503999999998</v>
      </c>
      <c r="H287" t="s">
        <v>278</v>
      </c>
      <c r="I287">
        <v>40</v>
      </c>
      <c r="J287">
        <v>42</v>
      </c>
    </row>
    <row r="288" spans="3:10" x14ac:dyDescent="0.25">
      <c r="C288" s="9" t="s">
        <v>280</v>
      </c>
      <c r="D288" s="11">
        <v>68.999605000000003</v>
      </c>
      <c r="E288" s="11">
        <v>67.414136999999997</v>
      </c>
      <c r="H288" t="s">
        <v>279</v>
      </c>
      <c r="I288">
        <v>46</v>
      </c>
      <c r="J288">
        <v>48</v>
      </c>
    </row>
    <row r="289" spans="3:10" x14ac:dyDescent="0.25">
      <c r="C289" s="9" t="s">
        <v>281</v>
      </c>
      <c r="D289" s="11">
        <v>72.248176999999998</v>
      </c>
      <c r="E289" s="11">
        <v>74.554830999999993</v>
      </c>
      <c r="H289" t="s">
        <v>280</v>
      </c>
      <c r="I289">
        <v>46</v>
      </c>
      <c r="J289">
        <v>46</v>
      </c>
    </row>
    <row r="290" spans="3:10" x14ac:dyDescent="0.25">
      <c r="C290" s="9" t="s">
        <v>282</v>
      </c>
      <c r="D290" s="11">
        <v>57.233460000000001</v>
      </c>
      <c r="E290" s="11">
        <v>55.907333999999999</v>
      </c>
      <c r="H290" t="s">
        <v>281</v>
      </c>
      <c r="I290">
        <v>57</v>
      </c>
      <c r="J290">
        <v>57</v>
      </c>
    </row>
    <row r="291" spans="3:10" x14ac:dyDescent="0.25">
      <c r="C291" s="9" t="s">
        <v>283</v>
      </c>
      <c r="D291" s="11">
        <v>43.537525000000002</v>
      </c>
      <c r="E291" s="11">
        <v>70.538150000000002</v>
      </c>
      <c r="H291" t="s">
        <v>282</v>
      </c>
      <c r="I291">
        <v>36</v>
      </c>
      <c r="J291">
        <v>36</v>
      </c>
    </row>
    <row r="292" spans="3:10" x14ac:dyDescent="0.25">
      <c r="H292" t="s">
        <v>283</v>
      </c>
      <c r="I292">
        <v>25</v>
      </c>
      <c r="J292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FABF-3E7F-47B1-95F0-0FB182EA1702}">
  <dimension ref="A1:J290"/>
  <sheetViews>
    <sheetView workbookViewId="0">
      <selection activeCell="I153" sqref="I153:J157"/>
    </sheetView>
  </sheetViews>
  <sheetFormatPr defaultRowHeight="15" x14ac:dyDescent="0.25"/>
  <cols>
    <col min="1" max="1" width="10.7109375" style="3" bestFit="1" customWidth="1"/>
    <col min="2" max="2" width="27" bestFit="1" customWidth="1"/>
    <col min="3" max="3" width="11.85546875" customWidth="1"/>
    <col min="6" max="6" width="27" bestFit="1" customWidth="1"/>
    <col min="7" max="7" width="10.85546875" bestFit="1" customWidth="1"/>
    <col min="8" max="8" width="14.42578125" customWidth="1"/>
    <col min="9" max="9" width="15.140625" customWidth="1"/>
  </cols>
  <sheetData>
    <row r="1" spans="1:9" x14ac:dyDescent="0.25">
      <c r="A1" s="3" t="s">
        <v>0</v>
      </c>
      <c r="B1" t="s">
        <v>1</v>
      </c>
      <c r="C1" s="1" t="s">
        <v>291</v>
      </c>
      <c r="E1" t="s">
        <v>0</v>
      </c>
      <c r="F1" t="s">
        <v>1</v>
      </c>
      <c r="G1" s="1" t="s">
        <v>292</v>
      </c>
      <c r="H1" s="3" t="s">
        <v>293</v>
      </c>
      <c r="I1" s="5" t="s">
        <v>294</v>
      </c>
    </row>
    <row r="2" spans="1:9" x14ac:dyDescent="0.25">
      <c r="A2" s="3">
        <v>60</v>
      </c>
      <c r="B2" t="s">
        <v>284</v>
      </c>
      <c r="C2">
        <v>2.0314399999999999</v>
      </c>
      <c r="E2">
        <v>60</v>
      </c>
      <c r="F2" t="s">
        <v>284</v>
      </c>
      <c r="G2">
        <v>3.0589089999999999</v>
      </c>
      <c r="H2" s="2">
        <f>G2-C2</f>
        <v>1.027469</v>
      </c>
      <c r="I2" s="4">
        <f>(C2+G2)/2</f>
        <v>2.5451744999999999</v>
      </c>
    </row>
    <row r="3" spans="1:9" x14ac:dyDescent="0.25">
      <c r="A3" s="3">
        <v>61</v>
      </c>
      <c r="B3" t="s">
        <v>285</v>
      </c>
      <c r="C3">
        <v>1.3780410000000001</v>
      </c>
      <c r="E3">
        <v>61</v>
      </c>
      <c r="F3" t="s">
        <v>285</v>
      </c>
      <c r="G3">
        <v>1.3780410000000001</v>
      </c>
      <c r="H3" s="2">
        <f t="shared" ref="H3:H66" si="0">G3-C3</f>
        <v>0</v>
      </c>
      <c r="I3" s="4">
        <f t="shared" ref="I3:I66" si="1">(C3+G3)/2</f>
        <v>1.3780410000000001</v>
      </c>
    </row>
    <row r="4" spans="1:9" x14ac:dyDescent="0.25">
      <c r="A4" s="3">
        <v>59</v>
      </c>
      <c r="B4" t="s">
        <v>286</v>
      </c>
      <c r="C4">
        <v>18.101295</v>
      </c>
      <c r="E4">
        <v>59</v>
      </c>
      <c r="F4" t="s">
        <v>286</v>
      </c>
      <c r="G4">
        <v>18.954084000000002</v>
      </c>
      <c r="H4" s="2">
        <f t="shared" si="0"/>
        <v>0.85278900000000135</v>
      </c>
      <c r="I4" s="4">
        <f t="shared" si="1"/>
        <v>18.527689500000001</v>
      </c>
    </row>
    <row r="5" spans="1:9" x14ac:dyDescent="0.25">
      <c r="A5" s="3">
        <v>250</v>
      </c>
      <c r="B5" t="s">
        <v>287</v>
      </c>
      <c r="C5">
        <v>85.558294000000004</v>
      </c>
      <c r="E5">
        <v>250</v>
      </c>
      <c r="F5" t="s">
        <v>287</v>
      </c>
      <c r="G5">
        <v>86.623120999999998</v>
      </c>
      <c r="H5" s="2">
        <f t="shared" si="0"/>
        <v>1.064826999999994</v>
      </c>
      <c r="I5" s="4">
        <f t="shared" si="1"/>
        <v>86.090707500000008</v>
      </c>
    </row>
    <row r="6" spans="1:9" x14ac:dyDescent="0.25">
      <c r="A6" s="3">
        <v>249</v>
      </c>
      <c r="B6" t="s">
        <v>288</v>
      </c>
      <c r="C6">
        <v>57.561798000000003</v>
      </c>
      <c r="E6">
        <v>249</v>
      </c>
      <c r="F6" t="s">
        <v>288</v>
      </c>
      <c r="G6">
        <v>57.629213</v>
      </c>
      <c r="H6" s="2">
        <f t="shared" si="0"/>
        <v>6.7414999999996894E-2</v>
      </c>
      <c r="I6" s="4">
        <f t="shared" si="1"/>
        <v>57.595505500000002</v>
      </c>
    </row>
    <row r="7" spans="1:9" x14ac:dyDescent="0.25">
      <c r="A7" s="3">
        <v>278</v>
      </c>
      <c r="B7" t="s">
        <v>289</v>
      </c>
      <c r="C7">
        <v>56.689802</v>
      </c>
      <c r="E7">
        <v>278</v>
      </c>
      <c r="F7" t="s">
        <v>289</v>
      </c>
      <c r="G7">
        <v>57.265082999999997</v>
      </c>
      <c r="H7" s="2">
        <f t="shared" si="0"/>
        <v>0.57528099999999682</v>
      </c>
      <c r="I7" s="4">
        <f t="shared" si="1"/>
        <v>56.977442499999995</v>
      </c>
    </row>
    <row r="8" spans="1:9" x14ac:dyDescent="0.25">
      <c r="A8" s="3">
        <v>45</v>
      </c>
      <c r="B8" t="s">
        <v>290</v>
      </c>
      <c r="C8">
        <v>2.9466220000000001</v>
      </c>
      <c r="E8">
        <v>45</v>
      </c>
      <c r="F8" t="s">
        <v>290</v>
      </c>
      <c r="G8">
        <v>2.9466220000000001</v>
      </c>
      <c r="H8" s="2">
        <f t="shared" si="0"/>
        <v>0</v>
      </c>
      <c r="I8" s="4">
        <f t="shared" si="1"/>
        <v>2.9466220000000001</v>
      </c>
    </row>
    <row r="9" spans="1:9" x14ac:dyDescent="0.25">
      <c r="A9" s="3">
        <v>44</v>
      </c>
      <c r="B9" t="s">
        <v>2</v>
      </c>
      <c r="C9">
        <v>7.7551019999999999</v>
      </c>
      <c r="E9">
        <v>44</v>
      </c>
      <c r="F9" t="s">
        <v>2</v>
      </c>
      <c r="G9">
        <v>7.9650150000000002</v>
      </c>
      <c r="H9" s="2">
        <f t="shared" si="0"/>
        <v>0.20991300000000024</v>
      </c>
      <c r="I9" s="4">
        <f t="shared" si="1"/>
        <v>7.8600585000000001</v>
      </c>
    </row>
    <row r="10" spans="1:9" x14ac:dyDescent="0.25">
      <c r="A10" s="3">
        <v>88</v>
      </c>
      <c r="B10" t="s">
        <v>3</v>
      </c>
      <c r="C10">
        <v>22.679465</v>
      </c>
      <c r="E10">
        <v>88</v>
      </c>
      <c r="F10" t="s">
        <v>3</v>
      </c>
      <c r="G10">
        <v>27.857866000000001</v>
      </c>
      <c r="H10" s="2">
        <f t="shared" si="0"/>
        <v>5.1784010000000009</v>
      </c>
      <c r="I10" s="4">
        <f t="shared" si="1"/>
        <v>25.268665500000001</v>
      </c>
    </row>
    <row r="11" spans="1:9" x14ac:dyDescent="0.25">
      <c r="A11" s="3">
        <v>87</v>
      </c>
      <c r="B11" t="s">
        <v>4</v>
      </c>
      <c r="C11">
        <v>50.518222999999999</v>
      </c>
      <c r="E11">
        <v>87</v>
      </c>
      <c r="F11" t="s">
        <v>4</v>
      </c>
      <c r="G11">
        <v>53.023918000000002</v>
      </c>
      <c r="H11" s="2">
        <f t="shared" si="0"/>
        <v>2.5056950000000029</v>
      </c>
      <c r="I11" s="4">
        <f t="shared" si="1"/>
        <v>51.7710705</v>
      </c>
    </row>
    <row r="12" spans="1:9" x14ac:dyDescent="0.25">
      <c r="A12" s="3">
        <v>179</v>
      </c>
      <c r="B12" t="s">
        <v>5</v>
      </c>
      <c r="C12">
        <v>6.1477190000000004</v>
      </c>
      <c r="E12">
        <v>179</v>
      </c>
      <c r="F12" t="s">
        <v>5</v>
      </c>
      <c r="G12">
        <v>6.3641779999999999</v>
      </c>
      <c r="H12" s="2">
        <f t="shared" si="0"/>
        <v>0.21645899999999951</v>
      </c>
      <c r="I12" s="4">
        <f t="shared" si="1"/>
        <v>6.2559485000000006</v>
      </c>
    </row>
    <row r="13" spans="1:9" x14ac:dyDescent="0.25">
      <c r="A13" s="3">
        <v>18</v>
      </c>
      <c r="B13" t="s">
        <v>6</v>
      </c>
      <c r="C13">
        <v>6.9084979999999998</v>
      </c>
      <c r="E13">
        <v>18</v>
      </c>
      <c r="F13" t="s">
        <v>6</v>
      </c>
      <c r="G13">
        <v>7.3890929999999999</v>
      </c>
      <c r="H13" s="2">
        <f t="shared" si="0"/>
        <v>0.48059500000000011</v>
      </c>
      <c r="I13" s="4">
        <f t="shared" si="1"/>
        <v>7.1487955000000003</v>
      </c>
    </row>
    <row r="14" spans="1:9" x14ac:dyDescent="0.25">
      <c r="A14" s="3">
        <v>91</v>
      </c>
      <c r="B14" t="s">
        <v>7</v>
      </c>
      <c r="C14">
        <v>20.759861999999998</v>
      </c>
      <c r="E14">
        <v>91</v>
      </c>
      <c r="F14" t="s">
        <v>7</v>
      </c>
      <c r="G14">
        <v>23.755680999999999</v>
      </c>
      <c r="H14" s="2">
        <f t="shared" si="0"/>
        <v>2.9958190000000009</v>
      </c>
      <c r="I14" s="4">
        <f t="shared" si="1"/>
        <v>22.257771499999997</v>
      </c>
    </row>
    <row r="15" spans="1:9" x14ac:dyDescent="0.25">
      <c r="A15" s="3">
        <v>89</v>
      </c>
      <c r="B15" t="s">
        <v>8</v>
      </c>
      <c r="C15">
        <v>61.427525000000003</v>
      </c>
      <c r="E15">
        <v>89</v>
      </c>
      <c r="F15" t="s">
        <v>8</v>
      </c>
      <c r="G15">
        <v>63.452979999999997</v>
      </c>
      <c r="H15" s="2">
        <f t="shared" si="0"/>
        <v>2.0254549999999938</v>
      </c>
      <c r="I15" s="4">
        <f t="shared" si="1"/>
        <v>62.4402525</v>
      </c>
    </row>
    <row r="16" spans="1:9" x14ac:dyDescent="0.25">
      <c r="A16" s="3">
        <v>90</v>
      </c>
      <c r="B16" t="s">
        <v>9</v>
      </c>
      <c r="C16">
        <v>63.727981</v>
      </c>
      <c r="E16">
        <v>90</v>
      </c>
      <c r="F16" t="s">
        <v>9</v>
      </c>
      <c r="G16">
        <v>65.354258000000002</v>
      </c>
      <c r="H16" s="2">
        <f t="shared" si="0"/>
        <v>1.6262770000000017</v>
      </c>
      <c r="I16" s="4">
        <f t="shared" si="1"/>
        <v>64.541119500000008</v>
      </c>
    </row>
    <row r="17" spans="1:9" x14ac:dyDescent="0.25">
      <c r="A17" s="3">
        <v>117</v>
      </c>
      <c r="B17" t="s">
        <v>10</v>
      </c>
      <c r="C17">
        <v>69.848731999999998</v>
      </c>
      <c r="E17">
        <v>117</v>
      </c>
      <c r="F17" t="s">
        <v>10</v>
      </c>
      <c r="G17">
        <v>70.219888999999995</v>
      </c>
      <c r="H17" s="2">
        <f t="shared" si="0"/>
        <v>0.37115699999999663</v>
      </c>
      <c r="I17" s="4">
        <f t="shared" si="1"/>
        <v>70.034310500000004</v>
      </c>
    </row>
    <row r="18" spans="1:9" x14ac:dyDescent="0.25">
      <c r="A18" s="3">
        <v>118</v>
      </c>
      <c r="B18" t="s">
        <v>11</v>
      </c>
      <c r="C18">
        <v>75.007244</v>
      </c>
      <c r="E18">
        <v>118</v>
      </c>
      <c r="F18" t="s">
        <v>11</v>
      </c>
      <c r="G18">
        <v>75.528831999999994</v>
      </c>
      <c r="H18" s="2">
        <f t="shared" si="0"/>
        <v>0.52158799999999417</v>
      </c>
      <c r="I18" s="4">
        <f t="shared" si="1"/>
        <v>75.26803799999999</v>
      </c>
    </row>
    <row r="19" spans="1:9" x14ac:dyDescent="0.25">
      <c r="A19" s="3">
        <v>166</v>
      </c>
      <c r="B19" t="s">
        <v>12</v>
      </c>
      <c r="C19">
        <v>2.8942939999999999</v>
      </c>
      <c r="E19">
        <v>166</v>
      </c>
      <c r="F19" t="s">
        <v>12</v>
      </c>
      <c r="G19">
        <v>3.29583</v>
      </c>
      <c r="H19" s="2">
        <f t="shared" si="0"/>
        <v>0.40153600000000012</v>
      </c>
      <c r="I19" s="4">
        <f t="shared" si="1"/>
        <v>3.095062</v>
      </c>
    </row>
    <row r="20" spans="1:9" x14ac:dyDescent="0.25">
      <c r="A20" s="3">
        <v>39</v>
      </c>
      <c r="B20" t="s">
        <v>13</v>
      </c>
      <c r="C20">
        <v>2.1922030000000001</v>
      </c>
      <c r="E20">
        <v>39</v>
      </c>
      <c r="F20" t="s">
        <v>13</v>
      </c>
      <c r="G20">
        <v>3.9291879999999999</v>
      </c>
      <c r="H20" s="2">
        <f t="shared" si="0"/>
        <v>1.7369849999999998</v>
      </c>
      <c r="I20" s="4">
        <f t="shared" si="1"/>
        <v>3.0606955</v>
      </c>
    </row>
    <row r="21" spans="1:9" x14ac:dyDescent="0.25">
      <c r="A21" s="3">
        <v>40</v>
      </c>
      <c r="B21" t="s">
        <v>14</v>
      </c>
      <c r="C21">
        <v>23.992449000000001</v>
      </c>
      <c r="E21">
        <v>40</v>
      </c>
      <c r="F21" t="s">
        <v>14</v>
      </c>
      <c r="G21">
        <v>32.807927999999997</v>
      </c>
      <c r="H21" s="2">
        <f t="shared" si="0"/>
        <v>8.8154789999999963</v>
      </c>
      <c r="I21" s="4">
        <f t="shared" si="1"/>
        <v>28.400188499999999</v>
      </c>
    </row>
    <row r="22" spans="1:9" x14ac:dyDescent="0.25">
      <c r="A22" s="3">
        <v>42</v>
      </c>
      <c r="B22" t="s">
        <v>15</v>
      </c>
      <c r="C22">
        <v>40.515974</v>
      </c>
      <c r="E22">
        <v>42</v>
      </c>
      <c r="F22" t="s">
        <v>15</v>
      </c>
      <c r="G22">
        <v>49.333866</v>
      </c>
      <c r="H22" s="2">
        <f t="shared" si="0"/>
        <v>8.8178920000000005</v>
      </c>
      <c r="I22" s="4">
        <f t="shared" si="1"/>
        <v>44.92492</v>
      </c>
    </row>
    <row r="23" spans="1:9" x14ac:dyDescent="0.25">
      <c r="A23" s="3">
        <v>33</v>
      </c>
      <c r="B23" t="s">
        <v>16</v>
      </c>
      <c r="C23">
        <v>1.6128450000000001</v>
      </c>
      <c r="E23">
        <v>33</v>
      </c>
      <c r="F23" t="s">
        <v>16</v>
      </c>
      <c r="G23">
        <v>1.624784</v>
      </c>
      <c r="H23" s="2">
        <f t="shared" si="0"/>
        <v>1.1938999999999922E-2</v>
      </c>
      <c r="I23" s="4">
        <f t="shared" si="1"/>
        <v>1.6188145</v>
      </c>
    </row>
    <row r="24" spans="1:9" x14ac:dyDescent="0.25">
      <c r="A24" s="3">
        <v>32</v>
      </c>
      <c r="B24" t="s">
        <v>17</v>
      </c>
      <c r="C24">
        <v>7.0515340000000002</v>
      </c>
      <c r="E24">
        <v>32</v>
      </c>
      <c r="F24" t="s">
        <v>17</v>
      </c>
      <c r="G24">
        <v>8.0781500000000008</v>
      </c>
      <c r="H24" s="2">
        <f t="shared" si="0"/>
        <v>1.0266160000000006</v>
      </c>
      <c r="I24" s="4">
        <f t="shared" si="1"/>
        <v>7.5648420000000005</v>
      </c>
    </row>
    <row r="25" spans="1:9" x14ac:dyDescent="0.25">
      <c r="A25" s="3">
        <v>102</v>
      </c>
      <c r="B25" t="s">
        <v>18</v>
      </c>
      <c r="C25">
        <v>77.921710000000004</v>
      </c>
      <c r="E25">
        <v>102</v>
      </c>
      <c r="F25" t="s">
        <v>18</v>
      </c>
      <c r="G25">
        <v>78.620158000000004</v>
      </c>
      <c r="H25" s="2">
        <f t="shared" si="0"/>
        <v>0.69844799999999907</v>
      </c>
      <c r="I25" s="4">
        <f t="shared" si="1"/>
        <v>78.270934000000011</v>
      </c>
    </row>
    <row r="26" spans="1:9" x14ac:dyDescent="0.25">
      <c r="A26" s="3">
        <v>58</v>
      </c>
      <c r="B26" t="s">
        <v>19</v>
      </c>
      <c r="C26">
        <v>16.609764999999999</v>
      </c>
      <c r="E26">
        <v>58</v>
      </c>
      <c r="F26" t="s">
        <v>19</v>
      </c>
      <c r="G26">
        <v>18.943346999999999</v>
      </c>
      <c r="H26" s="2">
        <f t="shared" si="0"/>
        <v>2.3335819999999998</v>
      </c>
      <c r="I26" s="4">
        <f t="shared" si="1"/>
        <v>17.776555999999999</v>
      </c>
    </row>
    <row r="27" spans="1:9" x14ac:dyDescent="0.25">
      <c r="A27" s="3">
        <v>57</v>
      </c>
      <c r="B27" t="s">
        <v>20</v>
      </c>
      <c r="C27">
        <v>28.030792000000002</v>
      </c>
      <c r="E27">
        <v>57</v>
      </c>
      <c r="F27" t="s">
        <v>20</v>
      </c>
      <c r="G27">
        <v>31.946940000000001</v>
      </c>
      <c r="H27" s="2">
        <f t="shared" si="0"/>
        <v>3.9161479999999997</v>
      </c>
      <c r="I27" s="4">
        <f t="shared" si="1"/>
        <v>29.988866000000002</v>
      </c>
    </row>
    <row r="28" spans="1:9" x14ac:dyDescent="0.25">
      <c r="A28" s="3">
        <v>53</v>
      </c>
      <c r="B28" t="s">
        <v>21</v>
      </c>
      <c r="C28">
        <v>8.2672270000000001</v>
      </c>
      <c r="E28">
        <v>53</v>
      </c>
      <c r="F28" t="s">
        <v>21</v>
      </c>
      <c r="G28">
        <v>10.350822000000001</v>
      </c>
      <c r="H28" s="2">
        <f t="shared" si="0"/>
        <v>2.0835950000000008</v>
      </c>
      <c r="I28" s="4">
        <f t="shared" si="1"/>
        <v>9.3090244999999996</v>
      </c>
    </row>
    <row r="29" spans="1:9" x14ac:dyDescent="0.25">
      <c r="A29" s="3">
        <v>52</v>
      </c>
      <c r="B29" t="s">
        <v>22</v>
      </c>
      <c r="C29">
        <v>5.8484990000000003</v>
      </c>
      <c r="E29">
        <v>52</v>
      </c>
      <c r="F29" t="s">
        <v>22</v>
      </c>
      <c r="G29">
        <v>6.1063729999999996</v>
      </c>
      <c r="H29" s="2">
        <f t="shared" si="0"/>
        <v>0.25787399999999927</v>
      </c>
      <c r="I29" s="4">
        <f t="shared" si="1"/>
        <v>5.977436</v>
      </c>
    </row>
    <row r="30" spans="1:9" x14ac:dyDescent="0.25">
      <c r="A30" s="3">
        <v>2</v>
      </c>
      <c r="B30" t="s">
        <v>23</v>
      </c>
      <c r="C30">
        <v>44.299936000000002</v>
      </c>
      <c r="E30">
        <v>2</v>
      </c>
      <c r="F30" t="s">
        <v>23</v>
      </c>
      <c r="G30">
        <v>48.080598999999999</v>
      </c>
      <c r="H30" s="2">
        <f t="shared" si="0"/>
        <v>3.780662999999997</v>
      </c>
      <c r="I30" s="4">
        <f t="shared" si="1"/>
        <v>46.190267500000004</v>
      </c>
    </row>
    <row r="31" spans="1:9" x14ac:dyDescent="0.25">
      <c r="A31" s="3">
        <v>41</v>
      </c>
      <c r="B31" t="s">
        <v>24</v>
      </c>
      <c r="C31">
        <v>69.338408999999999</v>
      </c>
      <c r="E31">
        <v>41</v>
      </c>
      <c r="F31" t="s">
        <v>24</v>
      </c>
      <c r="G31">
        <v>74.050056999999995</v>
      </c>
      <c r="H31" s="2">
        <f t="shared" si="0"/>
        <v>4.7116479999999967</v>
      </c>
      <c r="I31" s="4">
        <f t="shared" si="1"/>
        <v>71.694232999999997</v>
      </c>
    </row>
    <row r="32" spans="1:9" x14ac:dyDescent="0.25">
      <c r="A32" s="3">
        <v>46</v>
      </c>
      <c r="B32" t="s">
        <v>25</v>
      </c>
      <c r="C32">
        <v>13.131625</v>
      </c>
      <c r="E32">
        <v>46</v>
      </c>
      <c r="F32" t="s">
        <v>25</v>
      </c>
      <c r="G32">
        <v>13.93425</v>
      </c>
      <c r="H32" s="2">
        <f t="shared" si="0"/>
        <v>0.80262500000000081</v>
      </c>
      <c r="I32" s="4">
        <f t="shared" si="1"/>
        <v>13.532937499999999</v>
      </c>
    </row>
    <row r="33" spans="1:9" x14ac:dyDescent="0.25">
      <c r="A33" s="3">
        <v>48</v>
      </c>
      <c r="B33" t="s">
        <v>26</v>
      </c>
      <c r="C33">
        <v>28.071511000000001</v>
      </c>
      <c r="E33">
        <v>48</v>
      </c>
      <c r="F33" t="s">
        <v>26</v>
      </c>
      <c r="G33">
        <v>30.952038999999999</v>
      </c>
      <c r="H33" s="2">
        <f t="shared" si="0"/>
        <v>2.8805279999999982</v>
      </c>
      <c r="I33" s="4">
        <f t="shared" si="1"/>
        <v>29.511775</v>
      </c>
    </row>
    <row r="34" spans="1:9" x14ac:dyDescent="0.25">
      <c r="A34" s="3">
        <v>49</v>
      </c>
      <c r="B34" t="s">
        <v>27</v>
      </c>
      <c r="C34">
        <v>37.820681</v>
      </c>
      <c r="E34">
        <v>49</v>
      </c>
      <c r="F34" t="s">
        <v>27</v>
      </c>
      <c r="G34">
        <v>46.519260000000003</v>
      </c>
      <c r="H34" s="2">
        <f t="shared" si="0"/>
        <v>8.6985790000000023</v>
      </c>
      <c r="I34" s="4">
        <f t="shared" si="1"/>
        <v>42.169970500000005</v>
      </c>
    </row>
    <row r="35" spans="1:9" x14ac:dyDescent="0.25">
      <c r="A35" s="3">
        <v>56</v>
      </c>
      <c r="B35" t="s">
        <v>28</v>
      </c>
      <c r="C35">
        <v>22.015385999999999</v>
      </c>
      <c r="E35">
        <v>56</v>
      </c>
      <c r="F35" t="s">
        <v>28</v>
      </c>
      <c r="G35">
        <v>22.065491999999999</v>
      </c>
      <c r="H35" s="2">
        <f t="shared" si="0"/>
        <v>5.010599999999954E-2</v>
      </c>
      <c r="I35" s="4">
        <f t="shared" si="1"/>
        <v>22.040438999999999</v>
      </c>
    </row>
    <row r="36" spans="1:9" x14ac:dyDescent="0.25">
      <c r="A36" s="3">
        <v>55</v>
      </c>
      <c r="B36" t="s">
        <v>29</v>
      </c>
      <c r="C36">
        <v>4.4366430000000001</v>
      </c>
      <c r="E36">
        <v>55</v>
      </c>
      <c r="F36" t="s">
        <v>29</v>
      </c>
      <c r="G36">
        <v>4.4546169999999998</v>
      </c>
      <c r="H36" s="2">
        <f t="shared" si="0"/>
        <v>1.7973999999999712E-2</v>
      </c>
      <c r="I36" s="4">
        <f t="shared" si="1"/>
        <v>4.4456299999999995</v>
      </c>
    </row>
    <row r="37" spans="1:9" x14ac:dyDescent="0.25">
      <c r="A37" s="3">
        <v>54</v>
      </c>
      <c r="B37" t="s">
        <v>30</v>
      </c>
      <c r="C37">
        <v>4.0079050000000001</v>
      </c>
      <c r="E37">
        <v>54</v>
      </c>
      <c r="F37" t="s">
        <v>30</v>
      </c>
      <c r="G37">
        <v>4.0079050000000001</v>
      </c>
      <c r="H37" s="2">
        <f t="shared" si="0"/>
        <v>0</v>
      </c>
      <c r="I37" s="4">
        <f t="shared" si="1"/>
        <v>4.0079050000000001</v>
      </c>
    </row>
    <row r="38" spans="1:9" x14ac:dyDescent="0.25">
      <c r="A38" s="3">
        <v>232</v>
      </c>
      <c r="B38" t="s">
        <v>31</v>
      </c>
      <c r="C38">
        <v>34.605972000000001</v>
      </c>
      <c r="E38">
        <v>232</v>
      </c>
      <c r="F38" t="s">
        <v>31</v>
      </c>
      <c r="G38">
        <v>36.775931999999997</v>
      </c>
      <c r="H38" s="2">
        <f t="shared" si="0"/>
        <v>2.1699599999999961</v>
      </c>
      <c r="I38" s="4">
        <f t="shared" si="1"/>
        <v>35.690951999999996</v>
      </c>
    </row>
    <row r="39" spans="1:9" x14ac:dyDescent="0.25">
      <c r="A39" s="3">
        <v>231</v>
      </c>
      <c r="B39" t="s">
        <v>32</v>
      </c>
      <c r="C39">
        <v>57.809806000000002</v>
      </c>
      <c r="E39">
        <v>231</v>
      </c>
      <c r="F39" t="s">
        <v>32</v>
      </c>
      <c r="G39">
        <v>60.095635999999999</v>
      </c>
      <c r="H39" s="2">
        <f t="shared" si="0"/>
        <v>2.2858299999999971</v>
      </c>
      <c r="I39" s="4">
        <f t="shared" si="1"/>
        <v>58.952720999999997</v>
      </c>
    </row>
    <row r="40" spans="1:9" x14ac:dyDescent="0.25">
      <c r="A40" s="3">
        <v>223</v>
      </c>
      <c r="B40" t="s">
        <v>33</v>
      </c>
      <c r="C40">
        <v>1.836541</v>
      </c>
      <c r="E40">
        <v>223</v>
      </c>
      <c r="F40" t="s">
        <v>33</v>
      </c>
      <c r="G40">
        <v>3.305774</v>
      </c>
      <c r="H40" s="2">
        <f t="shared" si="0"/>
        <v>1.469233</v>
      </c>
      <c r="I40" s="4">
        <f t="shared" si="1"/>
        <v>2.5711575</v>
      </c>
    </row>
    <row r="41" spans="1:9" x14ac:dyDescent="0.25">
      <c r="A41" s="3">
        <v>267</v>
      </c>
      <c r="B41" t="s">
        <v>34</v>
      </c>
      <c r="C41">
        <v>20.761348000000002</v>
      </c>
      <c r="E41">
        <v>267</v>
      </c>
      <c r="F41" t="s">
        <v>34</v>
      </c>
      <c r="G41">
        <v>22.312104999999999</v>
      </c>
      <c r="H41" s="2">
        <f t="shared" si="0"/>
        <v>1.5507569999999973</v>
      </c>
      <c r="I41" s="4">
        <f t="shared" si="1"/>
        <v>21.5367265</v>
      </c>
    </row>
    <row r="42" spans="1:9" x14ac:dyDescent="0.25">
      <c r="A42" s="3">
        <v>270</v>
      </c>
      <c r="B42" t="s">
        <v>35</v>
      </c>
      <c r="C42">
        <v>20.394680000000001</v>
      </c>
      <c r="E42">
        <v>270</v>
      </c>
      <c r="F42" t="s">
        <v>35</v>
      </c>
      <c r="G42">
        <v>20.622508</v>
      </c>
      <c r="H42" s="2">
        <f t="shared" si="0"/>
        <v>0.22782799999999881</v>
      </c>
      <c r="I42" s="4">
        <f t="shared" si="1"/>
        <v>20.508594000000002</v>
      </c>
    </row>
    <row r="43" spans="1:9" x14ac:dyDescent="0.25">
      <c r="A43" s="3">
        <v>271</v>
      </c>
      <c r="B43" t="s">
        <v>36</v>
      </c>
      <c r="C43">
        <v>25.843033999999999</v>
      </c>
      <c r="E43">
        <v>271</v>
      </c>
      <c r="F43" t="s">
        <v>36</v>
      </c>
      <c r="G43">
        <v>26.837945000000001</v>
      </c>
      <c r="H43" s="2">
        <f t="shared" si="0"/>
        <v>0.99491100000000188</v>
      </c>
      <c r="I43" s="4">
        <f t="shared" si="1"/>
        <v>26.3404895</v>
      </c>
    </row>
    <row r="44" spans="1:9" x14ac:dyDescent="0.25">
      <c r="A44" s="3">
        <v>162</v>
      </c>
      <c r="B44" t="s">
        <v>37</v>
      </c>
      <c r="C44">
        <v>46.729950000000002</v>
      </c>
      <c r="E44">
        <v>162</v>
      </c>
      <c r="F44" t="s">
        <v>37</v>
      </c>
      <c r="G44">
        <v>48.717194999999997</v>
      </c>
      <c r="H44" s="2">
        <f t="shared" si="0"/>
        <v>1.9872449999999944</v>
      </c>
      <c r="I44" s="4">
        <f t="shared" si="1"/>
        <v>47.723572500000003</v>
      </c>
    </row>
    <row r="45" spans="1:9" x14ac:dyDescent="0.25">
      <c r="A45" s="3">
        <v>272</v>
      </c>
      <c r="B45" t="s">
        <v>38</v>
      </c>
      <c r="C45">
        <v>34.924087</v>
      </c>
      <c r="E45">
        <v>272</v>
      </c>
      <c r="F45" t="s">
        <v>38</v>
      </c>
      <c r="G45">
        <v>39.062645000000003</v>
      </c>
      <c r="H45" s="2">
        <f t="shared" si="0"/>
        <v>4.1385580000000033</v>
      </c>
      <c r="I45" s="4">
        <f t="shared" si="1"/>
        <v>36.993366000000002</v>
      </c>
    </row>
    <row r="46" spans="1:9" x14ac:dyDescent="0.25">
      <c r="A46" s="3">
        <v>273</v>
      </c>
      <c r="B46" t="s">
        <v>39</v>
      </c>
      <c r="C46">
        <v>22.704018999999999</v>
      </c>
      <c r="E46">
        <v>273</v>
      </c>
      <c r="F46" t="s">
        <v>39</v>
      </c>
      <c r="G46">
        <v>26.545504999999999</v>
      </c>
      <c r="H46" s="2">
        <f t="shared" si="0"/>
        <v>3.8414859999999997</v>
      </c>
      <c r="I46" s="4">
        <f t="shared" si="1"/>
        <v>24.624761999999997</v>
      </c>
    </row>
    <row r="47" spans="1:9" x14ac:dyDescent="0.25">
      <c r="A47" s="3">
        <v>274</v>
      </c>
      <c r="B47" t="s">
        <v>40</v>
      </c>
      <c r="C47">
        <v>31.019869</v>
      </c>
      <c r="E47">
        <v>274</v>
      </c>
      <c r="F47" t="s">
        <v>40</v>
      </c>
      <c r="G47">
        <v>34.644767999999999</v>
      </c>
      <c r="H47" s="2">
        <f t="shared" si="0"/>
        <v>3.6248989999999992</v>
      </c>
      <c r="I47" s="4">
        <f t="shared" si="1"/>
        <v>32.8323185</v>
      </c>
    </row>
    <row r="48" spans="1:9" x14ac:dyDescent="0.25">
      <c r="A48" s="3">
        <v>275</v>
      </c>
      <c r="B48" t="s">
        <v>41</v>
      </c>
      <c r="C48">
        <v>20.833825000000001</v>
      </c>
      <c r="E48">
        <v>275</v>
      </c>
      <c r="F48" t="s">
        <v>41</v>
      </c>
      <c r="G48">
        <v>24.573274999999999</v>
      </c>
      <c r="H48" s="2">
        <f t="shared" si="0"/>
        <v>3.7394499999999979</v>
      </c>
      <c r="I48" s="4">
        <f t="shared" si="1"/>
        <v>22.70355</v>
      </c>
    </row>
    <row r="49" spans="1:9" x14ac:dyDescent="0.25">
      <c r="A49" s="3">
        <v>277</v>
      </c>
      <c r="B49" t="s">
        <v>42</v>
      </c>
      <c r="C49">
        <v>10.464373</v>
      </c>
      <c r="E49">
        <v>277</v>
      </c>
      <c r="F49" t="s">
        <v>42</v>
      </c>
      <c r="G49">
        <v>12.215414000000001</v>
      </c>
      <c r="H49" s="2">
        <f t="shared" si="0"/>
        <v>1.7510410000000007</v>
      </c>
      <c r="I49" s="4">
        <f t="shared" si="1"/>
        <v>11.339893500000001</v>
      </c>
    </row>
    <row r="50" spans="1:9" x14ac:dyDescent="0.25">
      <c r="A50" s="3">
        <v>276</v>
      </c>
      <c r="B50" t="s">
        <v>43</v>
      </c>
      <c r="C50">
        <v>7.0176759999999998</v>
      </c>
      <c r="E50">
        <v>276</v>
      </c>
      <c r="F50" t="s">
        <v>43</v>
      </c>
      <c r="G50">
        <v>10.496427000000001</v>
      </c>
      <c r="H50" s="2">
        <f t="shared" si="0"/>
        <v>3.4787510000000008</v>
      </c>
      <c r="I50" s="4">
        <f t="shared" si="1"/>
        <v>8.7570514999999993</v>
      </c>
    </row>
    <row r="51" spans="1:9" x14ac:dyDescent="0.25">
      <c r="A51" s="3">
        <v>148</v>
      </c>
      <c r="B51" t="s">
        <v>44</v>
      </c>
      <c r="C51">
        <v>15.290323000000001</v>
      </c>
      <c r="E51">
        <v>148</v>
      </c>
      <c r="F51" t="s">
        <v>44</v>
      </c>
      <c r="G51">
        <v>19.440860000000001</v>
      </c>
      <c r="H51" s="2">
        <f t="shared" si="0"/>
        <v>4.1505369999999999</v>
      </c>
      <c r="I51" s="4">
        <f t="shared" si="1"/>
        <v>17.365591500000001</v>
      </c>
    </row>
    <row r="52" spans="1:9" x14ac:dyDescent="0.25">
      <c r="A52" s="3">
        <v>149</v>
      </c>
      <c r="B52" t="s">
        <v>45</v>
      </c>
      <c r="C52">
        <v>34.102564000000001</v>
      </c>
      <c r="E52">
        <v>149</v>
      </c>
      <c r="F52" t="s">
        <v>45</v>
      </c>
      <c r="G52">
        <v>38.156970000000001</v>
      </c>
      <c r="H52" s="2">
        <f t="shared" si="0"/>
        <v>4.0544060000000002</v>
      </c>
      <c r="I52" s="4">
        <f t="shared" si="1"/>
        <v>36.129767000000001</v>
      </c>
    </row>
    <row r="53" spans="1:9" x14ac:dyDescent="0.25">
      <c r="A53" s="3">
        <v>213</v>
      </c>
      <c r="B53" t="s">
        <v>46</v>
      </c>
      <c r="C53">
        <v>4.6667490000000003</v>
      </c>
      <c r="E53">
        <v>213</v>
      </c>
      <c r="F53" t="s">
        <v>46</v>
      </c>
      <c r="G53">
        <v>5.3821399999999997</v>
      </c>
      <c r="H53" s="2">
        <f t="shared" si="0"/>
        <v>0.71539099999999944</v>
      </c>
      <c r="I53" s="4">
        <f t="shared" si="1"/>
        <v>5.0244444999999995</v>
      </c>
    </row>
    <row r="54" spans="1:9" x14ac:dyDescent="0.25">
      <c r="A54" s="3">
        <v>212</v>
      </c>
      <c r="B54" t="s">
        <v>47</v>
      </c>
      <c r="C54">
        <v>2.4556800000000001</v>
      </c>
      <c r="E54">
        <v>212</v>
      </c>
      <c r="F54" t="s">
        <v>47</v>
      </c>
      <c r="G54">
        <v>2.4556800000000001</v>
      </c>
      <c r="H54" s="2">
        <f t="shared" si="0"/>
        <v>0</v>
      </c>
      <c r="I54" s="4">
        <f t="shared" si="1"/>
        <v>2.4556800000000001</v>
      </c>
    </row>
    <row r="55" spans="1:9" x14ac:dyDescent="0.25">
      <c r="A55" s="3">
        <v>210</v>
      </c>
      <c r="B55" t="s">
        <v>48</v>
      </c>
      <c r="C55">
        <v>3.8218670000000001</v>
      </c>
      <c r="E55">
        <v>210</v>
      </c>
      <c r="F55" t="s">
        <v>48</v>
      </c>
      <c r="G55">
        <v>3.8218670000000001</v>
      </c>
      <c r="H55" s="2">
        <f t="shared" si="0"/>
        <v>0</v>
      </c>
      <c r="I55" s="4">
        <f t="shared" si="1"/>
        <v>3.8218670000000001</v>
      </c>
    </row>
    <row r="56" spans="1:9" x14ac:dyDescent="0.25">
      <c r="A56" s="3">
        <v>211</v>
      </c>
      <c r="B56" t="s">
        <v>49</v>
      </c>
      <c r="C56">
        <v>13.933592000000001</v>
      </c>
      <c r="E56">
        <v>211</v>
      </c>
      <c r="F56" t="s">
        <v>49</v>
      </c>
      <c r="G56">
        <v>15.831314000000001</v>
      </c>
      <c r="H56" s="2">
        <f t="shared" si="0"/>
        <v>1.8977219999999999</v>
      </c>
      <c r="I56" s="4">
        <f t="shared" si="1"/>
        <v>14.882453000000002</v>
      </c>
    </row>
    <row r="57" spans="1:9" x14ac:dyDescent="0.25">
      <c r="A57" s="3">
        <v>209</v>
      </c>
      <c r="B57" t="s">
        <v>50</v>
      </c>
      <c r="C57">
        <v>19.244154999999999</v>
      </c>
      <c r="E57">
        <v>209</v>
      </c>
      <c r="F57" t="s">
        <v>50</v>
      </c>
      <c r="G57">
        <v>21.276147000000002</v>
      </c>
      <c r="H57" s="2">
        <f t="shared" si="0"/>
        <v>2.0319920000000025</v>
      </c>
      <c r="I57" s="4">
        <f t="shared" si="1"/>
        <v>20.260151</v>
      </c>
    </row>
    <row r="58" spans="1:9" x14ac:dyDescent="0.25">
      <c r="A58" s="3">
        <v>207</v>
      </c>
      <c r="B58" t="s">
        <v>51</v>
      </c>
      <c r="C58">
        <v>4.0391680000000001</v>
      </c>
      <c r="E58">
        <v>207</v>
      </c>
      <c r="F58" t="s">
        <v>51</v>
      </c>
      <c r="G58">
        <v>4.0391680000000001</v>
      </c>
      <c r="H58" s="2">
        <f t="shared" si="0"/>
        <v>0</v>
      </c>
      <c r="I58" s="4">
        <f t="shared" si="1"/>
        <v>4.0391680000000001</v>
      </c>
    </row>
    <row r="59" spans="1:9" x14ac:dyDescent="0.25">
      <c r="A59" s="3">
        <v>208</v>
      </c>
      <c r="B59" t="s">
        <v>52</v>
      </c>
      <c r="C59">
        <v>11.574565</v>
      </c>
      <c r="E59">
        <v>208</v>
      </c>
      <c r="F59" t="s">
        <v>52</v>
      </c>
      <c r="G59">
        <v>11.690638</v>
      </c>
      <c r="H59" s="2">
        <f t="shared" si="0"/>
        <v>0.11607300000000009</v>
      </c>
      <c r="I59" s="4">
        <f t="shared" si="1"/>
        <v>11.6326015</v>
      </c>
    </row>
    <row r="60" spans="1:9" x14ac:dyDescent="0.25">
      <c r="A60" s="3">
        <v>206</v>
      </c>
      <c r="B60" t="s">
        <v>53</v>
      </c>
      <c r="C60">
        <v>25.835937000000001</v>
      </c>
      <c r="E60">
        <v>206</v>
      </c>
      <c r="F60" t="s">
        <v>53</v>
      </c>
      <c r="G60">
        <v>30.293341999999999</v>
      </c>
      <c r="H60" s="2">
        <f t="shared" si="0"/>
        <v>4.4574049999999978</v>
      </c>
      <c r="I60" s="4">
        <f t="shared" si="1"/>
        <v>28.064639499999998</v>
      </c>
    </row>
    <row r="61" spans="1:9" x14ac:dyDescent="0.25">
      <c r="A61" s="3">
        <v>205</v>
      </c>
      <c r="B61" t="s">
        <v>54</v>
      </c>
      <c r="C61">
        <v>26.241865000000001</v>
      </c>
      <c r="E61">
        <v>205</v>
      </c>
      <c r="F61" t="s">
        <v>54</v>
      </c>
      <c r="G61">
        <v>30.354818999999999</v>
      </c>
      <c r="H61" s="2">
        <f t="shared" si="0"/>
        <v>4.1129539999999984</v>
      </c>
      <c r="I61" s="4">
        <f t="shared" si="1"/>
        <v>28.298341999999998</v>
      </c>
    </row>
    <row r="62" spans="1:9" x14ac:dyDescent="0.25">
      <c r="A62" s="3">
        <v>204</v>
      </c>
      <c r="B62" t="s">
        <v>55</v>
      </c>
      <c r="C62">
        <v>37.686202999999999</v>
      </c>
      <c r="E62">
        <v>204</v>
      </c>
      <c r="F62" t="s">
        <v>55</v>
      </c>
      <c r="G62">
        <v>40.89011</v>
      </c>
      <c r="H62" s="2">
        <f t="shared" si="0"/>
        <v>3.2039070000000009</v>
      </c>
      <c r="I62" s="4">
        <f t="shared" si="1"/>
        <v>39.288156499999999</v>
      </c>
    </row>
    <row r="63" spans="1:9" x14ac:dyDescent="0.25">
      <c r="A63" s="3">
        <v>203</v>
      </c>
      <c r="B63" t="s">
        <v>56</v>
      </c>
      <c r="C63">
        <v>41.643177999999999</v>
      </c>
      <c r="E63">
        <v>203</v>
      </c>
      <c r="F63" t="s">
        <v>56</v>
      </c>
      <c r="G63">
        <v>48.291462000000003</v>
      </c>
      <c r="H63" s="2">
        <f t="shared" si="0"/>
        <v>6.6482840000000039</v>
      </c>
      <c r="I63" s="4">
        <f t="shared" si="1"/>
        <v>44.967320000000001</v>
      </c>
    </row>
    <row r="64" spans="1:9" x14ac:dyDescent="0.25">
      <c r="A64" s="3">
        <v>202</v>
      </c>
      <c r="B64" t="s">
        <v>57</v>
      </c>
      <c r="C64">
        <v>38.806773999999997</v>
      </c>
      <c r="E64">
        <v>202</v>
      </c>
      <c r="F64" t="s">
        <v>57</v>
      </c>
      <c r="G64">
        <v>43.529637999999998</v>
      </c>
      <c r="H64" s="2">
        <f t="shared" si="0"/>
        <v>4.7228640000000013</v>
      </c>
      <c r="I64" s="4">
        <f t="shared" si="1"/>
        <v>41.168205999999998</v>
      </c>
    </row>
    <row r="65" spans="1:9" x14ac:dyDescent="0.25">
      <c r="A65" s="3">
        <v>85</v>
      </c>
      <c r="B65" t="s">
        <v>58</v>
      </c>
      <c r="C65">
        <v>59.344247000000003</v>
      </c>
      <c r="E65">
        <v>85</v>
      </c>
      <c r="F65" t="s">
        <v>58</v>
      </c>
      <c r="G65">
        <v>62.968108000000001</v>
      </c>
      <c r="H65" s="2">
        <f t="shared" si="0"/>
        <v>3.623860999999998</v>
      </c>
      <c r="I65" s="4">
        <f t="shared" si="1"/>
        <v>61.156177499999998</v>
      </c>
    </row>
    <row r="66" spans="1:9" x14ac:dyDescent="0.25">
      <c r="A66" s="3">
        <v>86</v>
      </c>
      <c r="B66" t="s">
        <v>59</v>
      </c>
      <c r="C66">
        <v>48.952095999999997</v>
      </c>
      <c r="E66">
        <v>86</v>
      </c>
      <c r="F66" t="s">
        <v>59</v>
      </c>
      <c r="G66">
        <v>51.979374999999997</v>
      </c>
      <c r="H66" s="2">
        <f t="shared" si="0"/>
        <v>3.0272790000000001</v>
      </c>
      <c r="I66" s="4">
        <f t="shared" si="1"/>
        <v>50.465735499999994</v>
      </c>
    </row>
    <row r="67" spans="1:9" x14ac:dyDescent="0.25">
      <c r="A67" s="3">
        <v>92</v>
      </c>
      <c r="B67" t="s">
        <v>60</v>
      </c>
      <c r="C67">
        <v>67.265184000000005</v>
      </c>
      <c r="E67">
        <v>92</v>
      </c>
      <c r="F67" t="s">
        <v>60</v>
      </c>
      <c r="G67">
        <v>67.882508999999999</v>
      </c>
      <c r="H67" s="2">
        <f t="shared" ref="H67:H130" si="2">G67-C67</f>
        <v>0.61732499999999391</v>
      </c>
      <c r="I67" s="4">
        <f t="shared" ref="I67:I130" si="3">(C67+G67)/2</f>
        <v>67.573846500000002</v>
      </c>
    </row>
    <row r="68" spans="1:9" x14ac:dyDescent="0.25">
      <c r="A68" s="3">
        <v>94</v>
      </c>
      <c r="B68" t="s">
        <v>61</v>
      </c>
      <c r="C68">
        <v>80.861686000000006</v>
      </c>
      <c r="E68">
        <v>94</v>
      </c>
      <c r="F68" t="s">
        <v>61</v>
      </c>
      <c r="G68">
        <v>82.357618000000002</v>
      </c>
      <c r="H68" s="2">
        <f t="shared" si="2"/>
        <v>1.4959319999999963</v>
      </c>
      <c r="I68" s="4">
        <f t="shared" si="3"/>
        <v>81.609652000000011</v>
      </c>
    </row>
    <row r="69" spans="1:9" x14ac:dyDescent="0.25">
      <c r="A69" s="3">
        <v>93</v>
      </c>
      <c r="B69" t="s">
        <v>62</v>
      </c>
      <c r="C69">
        <v>69.916933</v>
      </c>
      <c r="E69">
        <v>93</v>
      </c>
      <c r="F69" t="s">
        <v>62</v>
      </c>
      <c r="G69">
        <v>70.654951999999994</v>
      </c>
      <c r="H69" s="2">
        <f t="shared" si="2"/>
        <v>0.73801899999999421</v>
      </c>
      <c r="I69" s="4">
        <f t="shared" si="3"/>
        <v>70.285942500000004</v>
      </c>
    </row>
    <row r="70" spans="1:9" x14ac:dyDescent="0.25">
      <c r="A70" s="3">
        <v>135</v>
      </c>
      <c r="B70" t="s">
        <v>63</v>
      </c>
      <c r="C70">
        <v>2.2490429999999999</v>
      </c>
      <c r="E70">
        <v>135</v>
      </c>
      <c r="F70" t="s">
        <v>63</v>
      </c>
      <c r="G70">
        <v>2.2490429999999999</v>
      </c>
      <c r="H70" s="2">
        <f t="shared" si="2"/>
        <v>0</v>
      </c>
      <c r="I70" s="4">
        <f t="shared" si="3"/>
        <v>2.2490429999999999</v>
      </c>
    </row>
    <row r="71" spans="1:9" x14ac:dyDescent="0.25">
      <c r="A71" s="3">
        <v>134</v>
      </c>
      <c r="B71" t="s">
        <v>64</v>
      </c>
      <c r="C71">
        <v>13.771138000000001</v>
      </c>
      <c r="E71">
        <v>134</v>
      </c>
      <c r="F71" t="s">
        <v>64</v>
      </c>
      <c r="G71">
        <v>16.440518000000001</v>
      </c>
      <c r="H71" s="2">
        <f t="shared" si="2"/>
        <v>2.6693800000000003</v>
      </c>
      <c r="I71" s="4">
        <f t="shared" si="3"/>
        <v>15.105828000000001</v>
      </c>
    </row>
    <row r="72" spans="1:9" x14ac:dyDescent="0.25">
      <c r="A72" s="3">
        <v>133</v>
      </c>
      <c r="B72" t="s">
        <v>65</v>
      </c>
      <c r="C72">
        <v>47.450989999999997</v>
      </c>
      <c r="E72">
        <v>133</v>
      </c>
      <c r="F72" t="s">
        <v>65</v>
      </c>
      <c r="G72">
        <v>53.805993000000001</v>
      </c>
      <c r="H72" s="2">
        <f t="shared" si="2"/>
        <v>6.3550030000000035</v>
      </c>
      <c r="I72" s="4">
        <f t="shared" si="3"/>
        <v>50.628491499999996</v>
      </c>
    </row>
    <row r="73" spans="1:9" x14ac:dyDescent="0.25">
      <c r="A73" s="3">
        <v>132</v>
      </c>
      <c r="B73" t="s">
        <v>66</v>
      </c>
      <c r="C73">
        <v>25.661283000000001</v>
      </c>
      <c r="E73">
        <v>132</v>
      </c>
      <c r="F73" t="s">
        <v>66</v>
      </c>
      <c r="G73">
        <v>29.324672</v>
      </c>
      <c r="H73" s="2">
        <f t="shared" si="2"/>
        <v>3.6633889999999987</v>
      </c>
      <c r="I73" s="4">
        <f t="shared" si="3"/>
        <v>27.492977500000002</v>
      </c>
    </row>
    <row r="74" spans="1:9" x14ac:dyDescent="0.25">
      <c r="A74" s="3">
        <v>131</v>
      </c>
      <c r="B74" t="s">
        <v>67</v>
      </c>
      <c r="C74">
        <v>51.176347999999997</v>
      </c>
      <c r="E74">
        <v>131</v>
      </c>
      <c r="F74" t="s">
        <v>67</v>
      </c>
      <c r="G74">
        <v>56.189013000000003</v>
      </c>
      <c r="H74" s="2">
        <f t="shared" si="2"/>
        <v>5.0126650000000055</v>
      </c>
      <c r="I74" s="4">
        <f t="shared" si="3"/>
        <v>53.682680500000004</v>
      </c>
    </row>
    <row r="75" spans="1:9" x14ac:dyDescent="0.25">
      <c r="A75" s="3">
        <v>130</v>
      </c>
      <c r="B75" t="s">
        <v>68</v>
      </c>
      <c r="C75">
        <v>48.835247000000003</v>
      </c>
      <c r="E75">
        <v>130</v>
      </c>
      <c r="F75" t="s">
        <v>68</v>
      </c>
      <c r="G75">
        <v>55.144323999999997</v>
      </c>
      <c r="H75" s="2">
        <f t="shared" si="2"/>
        <v>6.3090769999999949</v>
      </c>
      <c r="I75" s="4">
        <f t="shared" si="3"/>
        <v>51.989785499999996</v>
      </c>
    </row>
    <row r="76" spans="1:9" x14ac:dyDescent="0.25">
      <c r="A76" s="3">
        <v>129</v>
      </c>
      <c r="B76" t="s">
        <v>69</v>
      </c>
      <c r="C76">
        <v>59.781213000000001</v>
      </c>
      <c r="E76">
        <v>129</v>
      </c>
      <c r="F76" t="s">
        <v>69</v>
      </c>
      <c r="G76">
        <v>63.013537999999997</v>
      </c>
      <c r="H76" s="2">
        <f t="shared" si="2"/>
        <v>3.2323249999999959</v>
      </c>
      <c r="I76" s="4">
        <f t="shared" si="3"/>
        <v>61.397375499999995</v>
      </c>
    </row>
    <row r="77" spans="1:9" x14ac:dyDescent="0.25">
      <c r="A77" s="3">
        <v>1</v>
      </c>
      <c r="B77" t="s">
        <v>70</v>
      </c>
      <c r="C77">
        <v>70.066305999999997</v>
      </c>
      <c r="E77">
        <v>1</v>
      </c>
      <c r="F77" t="s">
        <v>70</v>
      </c>
      <c r="G77">
        <v>70.317368000000002</v>
      </c>
      <c r="H77" s="2">
        <f t="shared" si="2"/>
        <v>0.25106200000000456</v>
      </c>
      <c r="I77" s="4">
        <f t="shared" si="3"/>
        <v>70.191836999999992</v>
      </c>
    </row>
    <row r="78" spans="1:9" x14ac:dyDescent="0.25">
      <c r="A78" s="3">
        <v>216</v>
      </c>
      <c r="B78" t="s">
        <v>71</v>
      </c>
      <c r="C78">
        <v>29.693769</v>
      </c>
      <c r="E78">
        <v>216</v>
      </c>
      <c r="F78" t="s">
        <v>71</v>
      </c>
      <c r="G78">
        <v>32.288370999999998</v>
      </c>
      <c r="H78" s="2">
        <f t="shared" si="2"/>
        <v>2.5946019999999983</v>
      </c>
      <c r="I78" s="4">
        <f t="shared" si="3"/>
        <v>30.991070000000001</v>
      </c>
    </row>
    <row r="79" spans="1:9" x14ac:dyDescent="0.25">
      <c r="A79" s="3">
        <v>215</v>
      </c>
      <c r="B79" t="s">
        <v>72</v>
      </c>
      <c r="C79">
        <v>66.815003000000004</v>
      </c>
      <c r="E79">
        <v>215</v>
      </c>
      <c r="F79" t="s">
        <v>72</v>
      </c>
      <c r="G79">
        <v>67.567542000000003</v>
      </c>
      <c r="H79" s="2">
        <f t="shared" si="2"/>
        <v>0.75253899999999874</v>
      </c>
      <c r="I79" s="4">
        <f t="shared" si="3"/>
        <v>67.191272499999997</v>
      </c>
    </row>
    <row r="80" spans="1:9" x14ac:dyDescent="0.25">
      <c r="A80" s="3">
        <v>51</v>
      </c>
      <c r="B80" t="s">
        <v>73</v>
      </c>
      <c r="C80">
        <v>39.350543000000002</v>
      </c>
      <c r="E80">
        <v>51</v>
      </c>
      <c r="F80" t="s">
        <v>73</v>
      </c>
      <c r="G80">
        <v>41.121364</v>
      </c>
      <c r="H80" s="2">
        <f t="shared" si="2"/>
        <v>1.770820999999998</v>
      </c>
      <c r="I80" s="4">
        <f t="shared" si="3"/>
        <v>40.235953500000001</v>
      </c>
    </row>
    <row r="81" spans="1:9" x14ac:dyDescent="0.25">
      <c r="A81" s="3">
        <v>72</v>
      </c>
      <c r="B81" t="s">
        <v>74</v>
      </c>
      <c r="C81">
        <v>67.990395000000007</v>
      </c>
      <c r="E81">
        <v>72</v>
      </c>
      <c r="F81" t="s">
        <v>74</v>
      </c>
      <c r="G81">
        <v>69.489486999999997</v>
      </c>
      <c r="H81" s="2">
        <f t="shared" si="2"/>
        <v>1.4990919999999903</v>
      </c>
      <c r="I81" s="4">
        <f t="shared" si="3"/>
        <v>68.739941000000002</v>
      </c>
    </row>
    <row r="82" spans="1:9" x14ac:dyDescent="0.25">
      <c r="A82" s="3">
        <v>73</v>
      </c>
      <c r="B82" t="s">
        <v>75</v>
      </c>
      <c r="C82">
        <v>57.699623000000003</v>
      </c>
      <c r="E82">
        <v>73</v>
      </c>
      <c r="F82" t="s">
        <v>75</v>
      </c>
      <c r="G82">
        <v>60.180774999999997</v>
      </c>
      <c r="H82" s="2">
        <f t="shared" si="2"/>
        <v>2.4811519999999945</v>
      </c>
      <c r="I82" s="4">
        <f t="shared" si="3"/>
        <v>58.940199</v>
      </c>
    </row>
    <row r="83" spans="1:9" x14ac:dyDescent="0.25">
      <c r="A83" s="3">
        <v>74</v>
      </c>
      <c r="B83" t="s">
        <v>76</v>
      </c>
      <c r="C83">
        <v>61.742083999999998</v>
      </c>
      <c r="E83">
        <v>74</v>
      </c>
      <c r="F83" t="s">
        <v>76</v>
      </c>
      <c r="G83">
        <v>61.997283000000003</v>
      </c>
      <c r="H83" s="2">
        <f t="shared" si="2"/>
        <v>0.25519900000000462</v>
      </c>
      <c r="I83" s="4">
        <f t="shared" si="3"/>
        <v>61.869683500000001</v>
      </c>
    </row>
    <row r="84" spans="1:9" x14ac:dyDescent="0.25">
      <c r="A84" s="3">
        <v>75</v>
      </c>
      <c r="B84" t="s">
        <v>77</v>
      </c>
      <c r="C84">
        <v>69.557642999999999</v>
      </c>
      <c r="E84">
        <v>75</v>
      </c>
      <c r="F84" t="s">
        <v>77</v>
      </c>
      <c r="G84">
        <v>72.451196999999993</v>
      </c>
      <c r="H84" s="2">
        <f t="shared" si="2"/>
        <v>2.8935539999999946</v>
      </c>
      <c r="I84" s="4">
        <f t="shared" si="3"/>
        <v>71.004419999999996</v>
      </c>
    </row>
    <row r="85" spans="1:9" x14ac:dyDescent="0.25">
      <c r="A85" s="3">
        <v>187</v>
      </c>
      <c r="B85" t="s">
        <v>78</v>
      </c>
      <c r="C85">
        <v>36.958643000000002</v>
      </c>
      <c r="E85">
        <v>187</v>
      </c>
      <c r="F85" t="s">
        <v>78</v>
      </c>
      <c r="G85">
        <v>44.805804000000002</v>
      </c>
      <c r="H85" s="2">
        <f t="shared" si="2"/>
        <v>7.8471609999999998</v>
      </c>
      <c r="I85" s="4">
        <f t="shared" si="3"/>
        <v>40.882223500000002</v>
      </c>
    </row>
    <row r="86" spans="1:9" x14ac:dyDescent="0.25">
      <c r="A86" s="3">
        <v>186</v>
      </c>
      <c r="B86" t="s">
        <v>79</v>
      </c>
      <c r="C86">
        <v>32.465207999999997</v>
      </c>
      <c r="E86">
        <v>186</v>
      </c>
      <c r="F86" t="s">
        <v>79</v>
      </c>
      <c r="G86">
        <v>35.537491000000003</v>
      </c>
      <c r="H86" s="2">
        <f t="shared" si="2"/>
        <v>3.0722830000000059</v>
      </c>
      <c r="I86" s="4">
        <f t="shared" si="3"/>
        <v>34.001349500000003</v>
      </c>
    </row>
    <row r="87" spans="1:9" x14ac:dyDescent="0.25">
      <c r="A87" s="3">
        <v>257</v>
      </c>
      <c r="B87" t="s">
        <v>80</v>
      </c>
      <c r="C87">
        <v>50.585084000000002</v>
      </c>
      <c r="E87">
        <v>257</v>
      </c>
      <c r="F87" t="s">
        <v>80</v>
      </c>
      <c r="G87">
        <v>52.677287</v>
      </c>
      <c r="H87" s="2">
        <f t="shared" si="2"/>
        <v>2.0922029999999978</v>
      </c>
      <c r="I87" s="4">
        <f t="shared" si="3"/>
        <v>51.631185500000001</v>
      </c>
    </row>
    <row r="88" spans="1:9" x14ac:dyDescent="0.25">
      <c r="A88" s="3">
        <v>258</v>
      </c>
      <c r="B88" t="s">
        <v>81</v>
      </c>
      <c r="C88">
        <v>59.570070000000001</v>
      </c>
      <c r="E88">
        <v>258</v>
      </c>
      <c r="F88" t="s">
        <v>81</v>
      </c>
      <c r="G88">
        <v>61.175015999999999</v>
      </c>
      <c r="H88" s="2">
        <f t="shared" si="2"/>
        <v>1.6049459999999982</v>
      </c>
      <c r="I88" s="4">
        <f t="shared" si="3"/>
        <v>60.372543</v>
      </c>
    </row>
    <row r="89" spans="1:9" x14ac:dyDescent="0.25">
      <c r="A89" s="3">
        <v>185</v>
      </c>
      <c r="B89" t="s">
        <v>82</v>
      </c>
      <c r="C89">
        <v>73.747809000000004</v>
      </c>
      <c r="E89">
        <v>185</v>
      </c>
      <c r="F89" t="s">
        <v>82</v>
      </c>
      <c r="G89">
        <v>75.146094000000005</v>
      </c>
      <c r="H89" s="2">
        <f t="shared" si="2"/>
        <v>1.3982850000000013</v>
      </c>
      <c r="I89" s="4">
        <f t="shared" si="3"/>
        <v>74.446951500000011</v>
      </c>
    </row>
    <row r="90" spans="1:9" x14ac:dyDescent="0.25">
      <c r="A90" s="3">
        <v>262</v>
      </c>
      <c r="B90" t="s">
        <v>83</v>
      </c>
      <c r="C90">
        <v>59.996811000000001</v>
      </c>
      <c r="E90">
        <v>262</v>
      </c>
      <c r="F90" t="s">
        <v>83</v>
      </c>
      <c r="G90">
        <v>61.108327000000003</v>
      </c>
      <c r="H90" s="2">
        <f t="shared" si="2"/>
        <v>1.1115160000000017</v>
      </c>
      <c r="I90" s="4">
        <f t="shared" si="3"/>
        <v>60.552569000000005</v>
      </c>
    </row>
    <row r="91" spans="1:9" x14ac:dyDescent="0.25">
      <c r="A91" s="3">
        <v>261</v>
      </c>
      <c r="B91" t="s">
        <v>84</v>
      </c>
      <c r="C91">
        <v>66.465433000000004</v>
      </c>
      <c r="E91">
        <v>261</v>
      </c>
      <c r="F91" t="s">
        <v>84</v>
      </c>
      <c r="G91">
        <v>67.494320000000002</v>
      </c>
      <c r="H91" s="2">
        <f t="shared" si="2"/>
        <v>1.0288869999999974</v>
      </c>
      <c r="I91" s="4">
        <f t="shared" si="3"/>
        <v>66.979876500000003</v>
      </c>
    </row>
    <row r="92" spans="1:9" x14ac:dyDescent="0.25">
      <c r="A92" s="3">
        <v>263</v>
      </c>
      <c r="B92" t="s">
        <v>85</v>
      </c>
      <c r="C92">
        <v>60.673324999999998</v>
      </c>
      <c r="E92">
        <v>263</v>
      </c>
      <c r="F92" t="s">
        <v>85</v>
      </c>
      <c r="G92">
        <v>61.494089000000002</v>
      </c>
      <c r="H92" s="2">
        <f t="shared" si="2"/>
        <v>0.82076400000000405</v>
      </c>
      <c r="I92" s="4">
        <f t="shared" si="3"/>
        <v>61.083707000000004</v>
      </c>
    </row>
    <row r="93" spans="1:9" x14ac:dyDescent="0.25">
      <c r="A93" s="3">
        <v>264</v>
      </c>
      <c r="B93" t="s">
        <v>86</v>
      </c>
      <c r="C93">
        <v>75.046060999999995</v>
      </c>
      <c r="E93">
        <v>264</v>
      </c>
      <c r="F93" t="s">
        <v>86</v>
      </c>
      <c r="G93">
        <v>75.994281999999998</v>
      </c>
      <c r="H93" s="2">
        <f t="shared" si="2"/>
        <v>0.94822100000000376</v>
      </c>
      <c r="I93" s="4">
        <f t="shared" si="3"/>
        <v>75.520171500000004</v>
      </c>
    </row>
    <row r="94" spans="1:9" x14ac:dyDescent="0.25">
      <c r="A94" s="3">
        <v>266</v>
      </c>
      <c r="B94" t="s">
        <v>87</v>
      </c>
      <c r="C94">
        <v>58.633409</v>
      </c>
      <c r="E94">
        <v>266</v>
      </c>
      <c r="F94" t="s">
        <v>87</v>
      </c>
      <c r="G94">
        <v>60.402990000000003</v>
      </c>
      <c r="H94" s="2">
        <f t="shared" si="2"/>
        <v>1.7695810000000023</v>
      </c>
      <c r="I94" s="4">
        <f t="shared" si="3"/>
        <v>59.518199500000001</v>
      </c>
    </row>
    <row r="95" spans="1:9" x14ac:dyDescent="0.25">
      <c r="A95" s="3">
        <v>265</v>
      </c>
      <c r="B95" t="s">
        <v>88</v>
      </c>
      <c r="C95">
        <v>48.221586000000002</v>
      </c>
      <c r="E95">
        <v>265</v>
      </c>
      <c r="F95" t="s">
        <v>88</v>
      </c>
      <c r="G95">
        <v>49.486508999999998</v>
      </c>
      <c r="H95" s="2">
        <f t="shared" si="2"/>
        <v>1.264922999999996</v>
      </c>
      <c r="I95" s="4">
        <f t="shared" si="3"/>
        <v>48.8540475</v>
      </c>
    </row>
    <row r="96" spans="1:9" x14ac:dyDescent="0.25">
      <c r="A96" s="3">
        <v>7</v>
      </c>
      <c r="B96" t="s">
        <v>89</v>
      </c>
      <c r="C96">
        <v>26.053256000000001</v>
      </c>
      <c r="E96">
        <v>7</v>
      </c>
      <c r="F96" t="s">
        <v>89</v>
      </c>
      <c r="G96">
        <v>27.20158</v>
      </c>
      <c r="H96" s="2">
        <f t="shared" si="2"/>
        <v>1.1483239999999988</v>
      </c>
      <c r="I96" s="4">
        <f t="shared" si="3"/>
        <v>26.627417999999999</v>
      </c>
    </row>
    <row r="97" spans="1:9" x14ac:dyDescent="0.25">
      <c r="A97" s="3">
        <v>234</v>
      </c>
      <c r="B97" t="s">
        <v>90</v>
      </c>
      <c r="C97">
        <v>19.140785999999999</v>
      </c>
      <c r="E97">
        <v>234</v>
      </c>
      <c r="F97" t="s">
        <v>90</v>
      </c>
      <c r="G97">
        <v>21.02666</v>
      </c>
      <c r="H97" s="2">
        <f t="shared" si="2"/>
        <v>1.8858740000000012</v>
      </c>
      <c r="I97" s="4">
        <f t="shared" si="3"/>
        <v>20.083722999999999</v>
      </c>
    </row>
    <row r="98" spans="1:9" x14ac:dyDescent="0.25">
      <c r="A98" s="3">
        <v>233</v>
      </c>
      <c r="B98" t="s">
        <v>91</v>
      </c>
      <c r="C98">
        <v>32.974082000000003</v>
      </c>
      <c r="E98">
        <v>233</v>
      </c>
      <c r="F98" t="s">
        <v>91</v>
      </c>
      <c r="G98">
        <v>35.437188999999996</v>
      </c>
      <c r="H98" s="2">
        <f t="shared" si="2"/>
        <v>2.4631069999999937</v>
      </c>
      <c r="I98" s="4">
        <f t="shared" si="3"/>
        <v>34.2056355</v>
      </c>
    </row>
    <row r="99" spans="1:9" x14ac:dyDescent="0.25">
      <c r="A99" s="3">
        <v>230</v>
      </c>
      <c r="B99" t="s">
        <v>92</v>
      </c>
      <c r="C99">
        <v>26.260186000000001</v>
      </c>
      <c r="E99">
        <v>230</v>
      </c>
      <c r="F99" t="s">
        <v>92</v>
      </c>
      <c r="G99">
        <v>29.913554999999999</v>
      </c>
      <c r="H99" s="2">
        <f t="shared" si="2"/>
        <v>3.6533689999999979</v>
      </c>
      <c r="I99" s="4">
        <f t="shared" si="3"/>
        <v>28.0868705</v>
      </c>
    </row>
    <row r="100" spans="1:9" x14ac:dyDescent="0.25">
      <c r="A100" s="3">
        <v>229</v>
      </c>
      <c r="B100" t="s">
        <v>93</v>
      </c>
      <c r="C100">
        <v>24.114324</v>
      </c>
      <c r="E100">
        <v>229</v>
      </c>
      <c r="F100" t="s">
        <v>93</v>
      </c>
      <c r="G100">
        <v>27.542082000000001</v>
      </c>
      <c r="H100" s="2">
        <f t="shared" si="2"/>
        <v>3.4277580000000007</v>
      </c>
      <c r="I100" s="4">
        <f t="shared" si="3"/>
        <v>25.828203000000002</v>
      </c>
    </row>
    <row r="101" spans="1:9" x14ac:dyDescent="0.25">
      <c r="A101" s="3">
        <v>235</v>
      </c>
      <c r="B101" t="s">
        <v>94</v>
      </c>
      <c r="C101">
        <v>55.896554000000002</v>
      </c>
      <c r="E101">
        <v>235</v>
      </c>
      <c r="F101" t="s">
        <v>94</v>
      </c>
      <c r="G101">
        <v>58.433697000000002</v>
      </c>
      <c r="H101" s="2">
        <f t="shared" si="2"/>
        <v>2.5371430000000004</v>
      </c>
      <c r="I101" s="4">
        <f t="shared" si="3"/>
        <v>57.165125500000002</v>
      </c>
    </row>
    <row r="102" spans="1:9" x14ac:dyDescent="0.25">
      <c r="A102" s="3">
        <v>237</v>
      </c>
      <c r="B102" t="s">
        <v>95</v>
      </c>
      <c r="C102">
        <v>27.772516</v>
      </c>
      <c r="E102">
        <v>237</v>
      </c>
      <c r="F102" t="s">
        <v>95</v>
      </c>
      <c r="G102">
        <v>30.428571000000002</v>
      </c>
      <c r="H102" s="2">
        <f t="shared" si="2"/>
        <v>2.6560550000000021</v>
      </c>
      <c r="I102" s="4">
        <f t="shared" si="3"/>
        <v>29.100543500000001</v>
      </c>
    </row>
    <row r="103" spans="1:9" x14ac:dyDescent="0.25">
      <c r="A103" s="3">
        <v>236</v>
      </c>
      <c r="B103" t="s">
        <v>96</v>
      </c>
      <c r="C103">
        <v>36.011355000000002</v>
      </c>
      <c r="E103">
        <v>236</v>
      </c>
      <c r="F103" t="s">
        <v>96</v>
      </c>
      <c r="G103">
        <v>37.963932</v>
      </c>
      <c r="H103" s="2">
        <f t="shared" si="2"/>
        <v>1.952576999999998</v>
      </c>
      <c r="I103" s="4">
        <f t="shared" si="3"/>
        <v>36.987643500000004</v>
      </c>
    </row>
    <row r="104" spans="1:9" x14ac:dyDescent="0.25">
      <c r="A104" s="3">
        <v>3</v>
      </c>
      <c r="B104" t="s">
        <v>97</v>
      </c>
      <c r="C104">
        <v>28.239035999999999</v>
      </c>
      <c r="E104">
        <v>3</v>
      </c>
      <c r="F104" t="s">
        <v>97</v>
      </c>
      <c r="G104">
        <v>29.175502999999999</v>
      </c>
      <c r="H104" s="2">
        <f t="shared" si="2"/>
        <v>0.93646700000000038</v>
      </c>
      <c r="I104" s="4">
        <f t="shared" si="3"/>
        <v>28.707269499999999</v>
      </c>
    </row>
    <row r="105" spans="1:9" x14ac:dyDescent="0.25">
      <c r="A105" s="3">
        <v>139</v>
      </c>
      <c r="B105" t="s">
        <v>98</v>
      </c>
      <c r="C105">
        <v>78.313376000000005</v>
      </c>
      <c r="E105">
        <v>139</v>
      </c>
      <c r="F105" t="s">
        <v>98</v>
      </c>
      <c r="G105">
        <v>79.342873999999995</v>
      </c>
      <c r="H105" s="2">
        <f t="shared" si="2"/>
        <v>1.0294979999999896</v>
      </c>
      <c r="I105" s="4">
        <f t="shared" si="3"/>
        <v>78.828125</v>
      </c>
    </row>
    <row r="106" spans="1:9" x14ac:dyDescent="0.25">
      <c r="A106" s="3">
        <v>137</v>
      </c>
      <c r="B106" t="s">
        <v>99</v>
      </c>
      <c r="C106">
        <v>79.277452999999994</v>
      </c>
      <c r="E106">
        <v>137</v>
      </c>
      <c r="F106" t="s">
        <v>99</v>
      </c>
      <c r="G106">
        <v>79.952567000000002</v>
      </c>
      <c r="H106" s="2">
        <f t="shared" si="2"/>
        <v>0.67511400000000776</v>
      </c>
      <c r="I106" s="4">
        <f t="shared" si="3"/>
        <v>79.615009999999998</v>
      </c>
    </row>
    <row r="107" spans="1:9" x14ac:dyDescent="0.25">
      <c r="A107" s="3">
        <v>140</v>
      </c>
      <c r="B107" t="s">
        <v>100</v>
      </c>
      <c r="C107">
        <v>73.339170999999993</v>
      </c>
      <c r="E107">
        <v>140</v>
      </c>
      <c r="F107" t="s">
        <v>100</v>
      </c>
      <c r="G107">
        <v>73.342089999999999</v>
      </c>
      <c r="H107" s="2">
        <f t="shared" si="2"/>
        <v>2.9190000000056671E-3</v>
      </c>
      <c r="I107" s="4">
        <f t="shared" si="3"/>
        <v>73.340630500000003</v>
      </c>
    </row>
    <row r="108" spans="1:9" x14ac:dyDescent="0.25">
      <c r="A108" s="3">
        <v>138</v>
      </c>
      <c r="B108" t="s">
        <v>101</v>
      </c>
      <c r="C108">
        <v>75.741337999999999</v>
      </c>
      <c r="E108">
        <v>138</v>
      </c>
      <c r="F108" t="s">
        <v>101</v>
      </c>
      <c r="G108">
        <v>76.154042000000004</v>
      </c>
      <c r="H108" s="2">
        <f t="shared" si="2"/>
        <v>0.41270400000000507</v>
      </c>
      <c r="I108" s="4">
        <f t="shared" si="3"/>
        <v>75.947689999999994</v>
      </c>
    </row>
    <row r="109" spans="1:9" x14ac:dyDescent="0.25">
      <c r="A109" s="3">
        <v>285</v>
      </c>
      <c r="B109" t="s">
        <v>102</v>
      </c>
      <c r="C109">
        <v>72.168891000000002</v>
      </c>
      <c r="E109">
        <v>285</v>
      </c>
      <c r="F109" t="s">
        <v>102</v>
      </c>
      <c r="G109">
        <v>72.616097999999994</v>
      </c>
      <c r="H109" s="2">
        <f t="shared" si="2"/>
        <v>0.44720699999999169</v>
      </c>
      <c r="I109" s="4">
        <f t="shared" si="3"/>
        <v>72.392494499999998</v>
      </c>
    </row>
    <row r="110" spans="1:9" x14ac:dyDescent="0.25">
      <c r="A110" s="3">
        <v>286</v>
      </c>
      <c r="B110" t="s">
        <v>103</v>
      </c>
      <c r="C110">
        <v>76.149816000000001</v>
      </c>
      <c r="E110">
        <v>286</v>
      </c>
      <c r="F110" t="s">
        <v>103</v>
      </c>
      <c r="G110">
        <v>76.848438000000002</v>
      </c>
      <c r="H110" s="2">
        <f t="shared" si="2"/>
        <v>0.6986220000000003</v>
      </c>
      <c r="I110" s="4">
        <f t="shared" si="3"/>
        <v>76.499127000000001</v>
      </c>
    </row>
    <row r="111" spans="1:9" x14ac:dyDescent="0.25">
      <c r="A111" s="3">
        <v>127</v>
      </c>
      <c r="B111" t="s">
        <v>104</v>
      </c>
      <c r="C111">
        <v>80.996623999999997</v>
      </c>
      <c r="E111">
        <v>127</v>
      </c>
      <c r="F111" t="s">
        <v>104</v>
      </c>
      <c r="G111">
        <v>81.994654999999995</v>
      </c>
      <c r="H111" s="2">
        <f t="shared" si="2"/>
        <v>0.99803099999999745</v>
      </c>
      <c r="I111" s="4">
        <f t="shared" si="3"/>
        <v>81.495639499999996</v>
      </c>
    </row>
    <row r="112" spans="1:9" x14ac:dyDescent="0.25">
      <c r="A112" s="3">
        <v>248</v>
      </c>
      <c r="B112" t="s">
        <v>105</v>
      </c>
      <c r="C112">
        <v>76.004119000000003</v>
      </c>
      <c r="E112">
        <v>248</v>
      </c>
      <c r="F112" t="s">
        <v>105</v>
      </c>
      <c r="G112">
        <v>77.247682999999995</v>
      </c>
      <c r="H112" s="2">
        <f t="shared" si="2"/>
        <v>1.2435639999999921</v>
      </c>
      <c r="I112" s="4">
        <f t="shared" si="3"/>
        <v>76.625900999999999</v>
      </c>
    </row>
    <row r="113" spans="1:9" x14ac:dyDescent="0.25">
      <c r="A113" s="3">
        <v>167</v>
      </c>
      <c r="B113" t="s">
        <v>106</v>
      </c>
      <c r="C113">
        <v>18.657788</v>
      </c>
      <c r="E113">
        <v>167</v>
      </c>
      <c r="F113" t="s">
        <v>106</v>
      </c>
      <c r="G113">
        <v>18.768485999999999</v>
      </c>
      <c r="H113" s="2">
        <f t="shared" si="2"/>
        <v>0.1106979999999993</v>
      </c>
      <c r="I113" s="4">
        <f t="shared" si="3"/>
        <v>18.713137</v>
      </c>
    </row>
    <row r="114" spans="1:9" x14ac:dyDescent="0.25">
      <c r="A114" s="3">
        <v>252</v>
      </c>
      <c r="B114" t="s">
        <v>107</v>
      </c>
      <c r="C114">
        <v>77.144757999999996</v>
      </c>
      <c r="E114">
        <v>252</v>
      </c>
      <c r="F114" t="s">
        <v>107</v>
      </c>
      <c r="G114">
        <v>78.153315000000006</v>
      </c>
      <c r="H114" s="2">
        <f t="shared" si="2"/>
        <v>1.0085570000000104</v>
      </c>
      <c r="I114" s="4">
        <f t="shared" si="3"/>
        <v>77.649036499999994</v>
      </c>
    </row>
    <row r="115" spans="1:9" x14ac:dyDescent="0.25">
      <c r="A115" s="3">
        <v>68</v>
      </c>
      <c r="B115" t="s">
        <v>108</v>
      </c>
      <c r="C115">
        <v>45.361901000000003</v>
      </c>
      <c r="E115">
        <v>68</v>
      </c>
      <c r="F115" t="s">
        <v>108</v>
      </c>
      <c r="G115">
        <v>52.168658000000001</v>
      </c>
      <c r="H115" s="2">
        <f t="shared" si="2"/>
        <v>6.8067569999999975</v>
      </c>
      <c r="I115" s="4">
        <f t="shared" si="3"/>
        <v>48.765279500000005</v>
      </c>
    </row>
    <row r="116" spans="1:9" x14ac:dyDescent="0.25">
      <c r="A116" s="3">
        <v>67</v>
      </c>
      <c r="B116" t="s">
        <v>109</v>
      </c>
      <c r="C116">
        <v>50.693043000000003</v>
      </c>
      <c r="E116">
        <v>67</v>
      </c>
      <c r="F116" t="s">
        <v>109</v>
      </c>
      <c r="G116">
        <v>56.005921000000001</v>
      </c>
      <c r="H116" s="2">
        <f t="shared" si="2"/>
        <v>5.3128779999999978</v>
      </c>
      <c r="I116" s="4">
        <f t="shared" si="3"/>
        <v>53.349482000000002</v>
      </c>
    </row>
    <row r="117" spans="1:9" x14ac:dyDescent="0.25">
      <c r="A117" s="3">
        <v>66</v>
      </c>
      <c r="B117" t="s">
        <v>110</v>
      </c>
      <c r="C117">
        <v>55.080677999999999</v>
      </c>
      <c r="E117">
        <v>66</v>
      </c>
      <c r="F117" t="s">
        <v>110</v>
      </c>
      <c r="G117">
        <v>56.823315999999998</v>
      </c>
      <c r="H117" s="2">
        <f t="shared" si="2"/>
        <v>1.7426379999999995</v>
      </c>
      <c r="I117" s="4">
        <f t="shared" si="3"/>
        <v>55.951996999999999</v>
      </c>
    </row>
    <row r="118" spans="1:9" x14ac:dyDescent="0.25">
      <c r="A118" s="3">
        <v>128</v>
      </c>
      <c r="B118" t="s">
        <v>111</v>
      </c>
      <c r="C118">
        <v>76.740651999999997</v>
      </c>
      <c r="E118">
        <v>128</v>
      </c>
      <c r="F118" t="s">
        <v>111</v>
      </c>
      <c r="G118">
        <v>76.977622999999994</v>
      </c>
      <c r="H118" s="2">
        <f t="shared" si="2"/>
        <v>0.23697099999999693</v>
      </c>
      <c r="I118" s="4">
        <f t="shared" si="3"/>
        <v>76.859137500000003</v>
      </c>
    </row>
    <row r="119" spans="1:9" x14ac:dyDescent="0.25">
      <c r="A119" s="3">
        <v>287</v>
      </c>
      <c r="B119" t="s">
        <v>112</v>
      </c>
      <c r="C119">
        <v>63.349328</v>
      </c>
      <c r="E119">
        <v>287</v>
      </c>
      <c r="F119" t="s">
        <v>112</v>
      </c>
      <c r="G119">
        <v>63.538068000000003</v>
      </c>
      <c r="H119" s="2">
        <f t="shared" si="2"/>
        <v>0.18874000000000279</v>
      </c>
      <c r="I119" s="4">
        <f t="shared" si="3"/>
        <v>63.443697999999998</v>
      </c>
    </row>
    <row r="120" spans="1:9" x14ac:dyDescent="0.25">
      <c r="A120" s="3">
        <v>289</v>
      </c>
      <c r="B120" t="s">
        <v>113</v>
      </c>
      <c r="C120">
        <v>66.968157000000005</v>
      </c>
      <c r="E120">
        <v>289</v>
      </c>
      <c r="F120" t="s">
        <v>113</v>
      </c>
      <c r="G120">
        <v>67.577912999999995</v>
      </c>
      <c r="H120" s="2">
        <f t="shared" si="2"/>
        <v>0.60975599999999019</v>
      </c>
      <c r="I120" s="4">
        <f t="shared" si="3"/>
        <v>67.273034999999993</v>
      </c>
    </row>
    <row r="121" spans="1:9" x14ac:dyDescent="0.25">
      <c r="A121" s="3">
        <v>288</v>
      </c>
      <c r="B121" t="s">
        <v>114</v>
      </c>
      <c r="C121">
        <v>86.905697000000004</v>
      </c>
      <c r="E121">
        <v>288</v>
      </c>
      <c r="F121" t="s">
        <v>114</v>
      </c>
      <c r="G121">
        <v>86.935167000000007</v>
      </c>
      <c r="H121" s="2">
        <f t="shared" si="2"/>
        <v>2.9470000000003438E-2</v>
      </c>
      <c r="I121" s="4">
        <f t="shared" si="3"/>
        <v>86.920432000000005</v>
      </c>
    </row>
    <row r="122" spans="1:9" x14ac:dyDescent="0.25">
      <c r="A122" s="3">
        <v>200</v>
      </c>
      <c r="B122" t="s">
        <v>115</v>
      </c>
      <c r="C122">
        <v>26.251087999999999</v>
      </c>
      <c r="E122">
        <v>200</v>
      </c>
      <c r="F122" t="s">
        <v>115</v>
      </c>
      <c r="G122">
        <v>29.430064000000002</v>
      </c>
      <c r="H122" s="2">
        <f t="shared" si="2"/>
        <v>3.1789760000000022</v>
      </c>
      <c r="I122" s="4">
        <f t="shared" si="3"/>
        <v>27.840575999999999</v>
      </c>
    </row>
    <row r="123" spans="1:9" x14ac:dyDescent="0.25">
      <c r="A123" s="3">
        <v>199</v>
      </c>
      <c r="B123" t="s">
        <v>116</v>
      </c>
      <c r="C123">
        <v>25.111221</v>
      </c>
      <c r="E123">
        <v>199</v>
      </c>
      <c r="F123" t="s">
        <v>116</v>
      </c>
      <c r="G123">
        <v>29.717962</v>
      </c>
      <c r="H123" s="2">
        <f t="shared" si="2"/>
        <v>4.6067409999999995</v>
      </c>
      <c r="I123" s="4">
        <f t="shared" si="3"/>
        <v>27.4145915</v>
      </c>
    </row>
    <row r="124" spans="1:9" x14ac:dyDescent="0.25">
      <c r="A124" s="3">
        <v>201</v>
      </c>
      <c r="B124" t="s">
        <v>117</v>
      </c>
      <c r="C124">
        <v>67.487476000000001</v>
      </c>
      <c r="E124">
        <v>201</v>
      </c>
      <c r="F124" t="s">
        <v>117</v>
      </c>
      <c r="G124">
        <v>69.069788000000003</v>
      </c>
      <c r="H124" s="2">
        <f t="shared" si="2"/>
        <v>1.5823120000000017</v>
      </c>
      <c r="I124" s="4">
        <f t="shared" si="3"/>
        <v>68.278632000000002</v>
      </c>
    </row>
    <row r="125" spans="1:9" x14ac:dyDescent="0.25">
      <c r="A125" s="3">
        <v>198</v>
      </c>
      <c r="B125" t="s">
        <v>118</v>
      </c>
      <c r="C125">
        <v>56.336889999999997</v>
      </c>
      <c r="E125">
        <v>198</v>
      </c>
      <c r="F125" t="s">
        <v>118</v>
      </c>
      <c r="G125">
        <v>58.679684999999999</v>
      </c>
      <c r="H125" s="2">
        <f t="shared" si="2"/>
        <v>2.3427950000000024</v>
      </c>
      <c r="I125" s="4">
        <f t="shared" si="3"/>
        <v>57.508287499999994</v>
      </c>
    </row>
    <row r="126" spans="1:9" x14ac:dyDescent="0.25">
      <c r="A126" s="3">
        <v>197</v>
      </c>
      <c r="B126" t="s">
        <v>119</v>
      </c>
      <c r="C126">
        <v>73.393108999999995</v>
      </c>
      <c r="E126">
        <v>197</v>
      </c>
      <c r="F126" t="s">
        <v>119</v>
      </c>
      <c r="G126">
        <v>74.090055000000007</v>
      </c>
      <c r="H126" s="2">
        <f t="shared" si="2"/>
        <v>0.69694600000001117</v>
      </c>
      <c r="I126" s="4">
        <f t="shared" si="3"/>
        <v>73.741581999999994</v>
      </c>
    </row>
    <row r="127" spans="1:9" x14ac:dyDescent="0.25">
      <c r="A127" s="3">
        <v>171</v>
      </c>
      <c r="B127" t="s">
        <v>120</v>
      </c>
      <c r="C127">
        <v>9.5836590000000008</v>
      </c>
      <c r="E127">
        <v>171</v>
      </c>
      <c r="F127" t="s">
        <v>120</v>
      </c>
      <c r="G127">
        <v>9.5836590000000008</v>
      </c>
      <c r="H127" s="2">
        <f t="shared" si="2"/>
        <v>0</v>
      </c>
      <c r="I127" s="4">
        <f t="shared" si="3"/>
        <v>9.5836590000000008</v>
      </c>
    </row>
    <row r="128" spans="1:9" x14ac:dyDescent="0.25">
      <c r="A128" s="3">
        <v>260</v>
      </c>
      <c r="B128" t="s">
        <v>121</v>
      </c>
      <c r="C128">
        <v>21.651845999999999</v>
      </c>
      <c r="E128">
        <v>260</v>
      </c>
      <c r="F128" t="s">
        <v>121</v>
      </c>
      <c r="G128">
        <v>24.773796000000001</v>
      </c>
      <c r="H128" s="2">
        <f t="shared" si="2"/>
        <v>3.1219500000000018</v>
      </c>
      <c r="I128" s="4">
        <f t="shared" si="3"/>
        <v>23.212820999999998</v>
      </c>
    </row>
    <row r="129" spans="1:9" x14ac:dyDescent="0.25">
      <c r="A129" s="3">
        <v>156</v>
      </c>
      <c r="B129" t="s">
        <v>122</v>
      </c>
      <c r="C129">
        <v>22.392157000000001</v>
      </c>
      <c r="E129">
        <v>156</v>
      </c>
      <c r="F129" t="s">
        <v>122</v>
      </c>
      <c r="G129">
        <v>23.984314000000001</v>
      </c>
      <c r="H129" s="2">
        <f t="shared" si="2"/>
        <v>1.5921570000000003</v>
      </c>
      <c r="I129" s="4">
        <f t="shared" si="3"/>
        <v>23.188235500000001</v>
      </c>
    </row>
    <row r="130" spans="1:9" x14ac:dyDescent="0.25">
      <c r="A130" s="3">
        <v>189</v>
      </c>
      <c r="B130" t="s">
        <v>123</v>
      </c>
      <c r="C130">
        <v>22.332647999999999</v>
      </c>
      <c r="E130">
        <v>189</v>
      </c>
      <c r="F130" t="s">
        <v>123</v>
      </c>
      <c r="G130">
        <v>23.123899000000002</v>
      </c>
      <c r="H130" s="2">
        <f t="shared" si="2"/>
        <v>0.79125100000000259</v>
      </c>
      <c r="I130" s="4">
        <f t="shared" si="3"/>
        <v>22.7282735</v>
      </c>
    </row>
    <row r="131" spans="1:9" x14ac:dyDescent="0.25">
      <c r="A131" s="3">
        <v>188</v>
      </c>
      <c r="B131" t="s">
        <v>124</v>
      </c>
      <c r="C131">
        <v>26.203569000000002</v>
      </c>
      <c r="E131">
        <v>188</v>
      </c>
      <c r="F131" t="s">
        <v>124</v>
      </c>
      <c r="G131">
        <v>27.635401999999999</v>
      </c>
      <c r="H131" s="2">
        <f t="shared" ref="H131:H194" si="4">G131-C131</f>
        <v>1.4318329999999975</v>
      </c>
      <c r="I131" s="4">
        <f t="shared" ref="I131:I194" si="5">(C131+G131)/2</f>
        <v>26.9194855</v>
      </c>
    </row>
    <row r="132" spans="1:9" x14ac:dyDescent="0.25">
      <c r="A132" s="3">
        <v>110</v>
      </c>
      <c r="B132" t="s">
        <v>125</v>
      </c>
      <c r="C132">
        <v>50.85642</v>
      </c>
      <c r="E132">
        <v>110</v>
      </c>
      <c r="F132" t="s">
        <v>125</v>
      </c>
      <c r="G132">
        <v>52.725848999999997</v>
      </c>
      <c r="H132" s="2">
        <f t="shared" si="4"/>
        <v>1.8694289999999967</v>
      </c>
      <c r="I132" s="4">
        <f t="shared" si="5"/>
        <v>51.791134499999998</v>
      </c>
    </row>
    <row r="133" spans="1:9" x14ac:dyDescent="0.25">
      <c r="A133" s="3">
        <v>109</v>
      </c>
      <c r="B133" t="s">
        <v>126</v>
      </c>
      <c r="C133">
        <v>57.321143999999997</v>
      </c>
      <c r="E133">
        <v>109</v>
      </c>
      <c r="F133" t="s">
        <v>126</v>
      </c>
      <c r="G133">
        <v>59.196091000000003</v>
      </c>
      <c r="H133" s="2">
        <f t="shared" si="4"/>
        <v>1.8749470000000059</v>
      </c>
      <c r="I133" s="4">
        <f t="shared" si="5"/>
        <v>58.2586175</v>
      </c>
    </row>
    <row r="134" spans="1:9" x14ac:dyDescent="0.25">
      <c r="A134" s="3">
        <v>113</v>
      </c>
      <c r="B134" t="s">
        <v>127</v>
      </c>
      <c r="C134">
        <v>70.056194000000005</v>
      </c>
      <c r="E134">
        <v>113</v>
      </c>
      <c r="F134" t="s">
        <v>127</v>
      </c>
      <c r="G134">
        <v>70.606444999999994</v>
      </c>
      <c r="H134" s="2">
        <f t="shared" si="4"/>
        <v>0.55025099999998872</v>
      </c>
      <c r="I134" s="4">
        <f t="shared" si="5"/>
        <v>70.331319500000006</v>
      </c>
    </row>
    <row r="135" spans="1:9" x14ac:dyDescent="0.25">
      <c r="A135" s="3">
        <v>112</v>
      </c>
      <c r="B135" t="s">
        <v>128</v>
      </c>
      <c r="C135">
        <v>76.459986000000001</v>
      </c>
      <c r="E135">
        <v>112</v>
      </c>
      <c r="F135" t="s">
        <v>128</v>
      </c>
      <c r="G135">
        <v>76.470799999999997</v>
      </c>
      <c r="H135" s="2">
        <f t="shared" si="4"/>
        <v>1.0813999999996327E-2</v>
      </c>
      <c r="I135" s="4">
        <f t="shared" si="5"/>
        <v>76.465393000000006</v>
      </c>
    </row>
    <row r="136" spans="1:9" x14ac:dyDescent="0.25">
      <c r="A136" s="3">
        <v>111</v>
      </c>
      <c r="B136" t="s">
        <v>129</v>
      </c>
      <c r="C136">
        <v>74.420337000000004</v>
      </c>
      <c r="E136">
        <v>111</v>
      </c>
      <c r="F136" t="s">
        <v>129</v>
      </c>
      <c r="G136">
        <v>74.758743999999993</v>
      </c>
      <c r="H136" s="2">
        <f t="shared" si="4"/>
        <v>0.33840699999998947</v>
      </c>
      <c r="I136" s="4">
        <f t="shared" si="5"/>
        <v>74.589540499999998</v>
      </c>
    </row>
    <row r="137" spans="1:9" x14ac:dyDescent="0.25">
      <c r="A137" s="3">
        <v>269</v>
      </c>
      <c r="B137" t="s">
        <v>130</v>
      </c>
      <c r="C137">
        <v>39.834819000000003</v>
      </c>
      <c r="E137">
        <v>269</v>
      </c>
      <c r="F137" t="s">
        <v>130</v>
      </c>
      <c r="G137">
        <v>40.917672000000003</v>
      </c>
      <c r="H137" s="2">
        <f t="shared" si="4"/>
        <v>1.0828530000000001</v>
      </c>
      <c r="I137" s="4">
        <f t="shared" si="5"/>
        <v>40.376245500000003</v>
      </c>
    </row>
    <row r="138" spans="1:9" x14ac:dyDescent="0.25">
      <c r="A138" s="3">
        <v>268</v>
      </c>
      <c r="B138" t="s">
        <v>131</v>
      </c>
      <c r="C138">
        <v>40.800455999999997</v>
      </c>
      <c r="E138">
        <v>268</v>
      </c>
      <c r="F138" t="s">
        <v>131</v>
      </c>
      <c r="G138">
        <v>42.890658000000002</v>
      </c>
      <c r="H138" s="2">
        <f t="shared" si="4"/>
        <v>2.090202000000005</v>
      </c>
      <c r="I138" s="4">
        <f t="shared" si="5"/>
        <v>41.845556999999999</v>
      </c>
    </row>
    <row r="139" spans="1:9" x14ac:dyDescent="0.25">
      <c r="A139" s="3">
        <v>6</v>
      </c>
      <c r="B139" t="s">
        <v>132</v>
      </c>
      <c r="C139">
        <v>30.753299999999999</v>
      </c>
      <c r="E139">
        <v>6</v>
      </c>
      <c r="F139" t="s">
        <v>132</v>
      </c>
      <c r="G139">
        <v>31.262546</v>
      </c>
      <c r="H139" s="2">
        <f t="shared" si="4"/>
        <v>0.50924600000000098</v>
      </c>
      <c r="I139" s="4">
        <f t="shared" si="5"/>
        <v>31.007922999999998</v>
      </c>
    </row>
    <row r="140" spans="1:9" x14ac:dyDescent="0.25">
      <c r="A140" s="3">
        <v>106</v>
      </c>
      <c r="B140" t="s">
        <v>133</v>
      </c>
      <c r="C140">
        <v>84.531115</v>
      </c>
      <c r="E140">
        <v>106</v>
      </c>
      <c r="F140" t="s">
        <v>133</v>
      </c>
      <c r="G140">
        <v>85.986898999999994</v>
      </c>
      <c r="H140" s="2">
        <f t="shared" si="4"/>
        <v>1.4557839999999942</v>
      </c>
      <c r="I140" s="4">
        <f t="shared" si="5"/>
        <v>85.259006999999997</v>
      </c>
    </row>
    <row r="141" spans="1:9" x14ac:dyDescent="0.25">
      <c r="A141" s="3">
        <v>151</v>
      </c>
      <c r="B141" t="s">
        <v>134</v>
      </c>
      <c r="C141">
        <v>49.526843999999997</v>
      </c>
      <c r="E141">
        <v>151</v>
      </c>
      <c r="F141" t="s">
        <v>134</v>
      </c>
      <c r="G141">
        <v>54.209598999999997</v>
      </c>
      <c r="H141" s="2">
        <f t="shared" si="4"/>
        <v>4.6827550000000002</v>
      </c>
      <c r="I141" s="4">
        <f t="shared" si="5"/>
        <v>51.868221499999997</v>
      </c>
    </row>
    <row r="142" spans="1:9" x14ac:dyDescent="0.25">
      <c r="A142" s="3">
        <v>241</v>
      </c>
      <c r="B142" t="s">
        <v>135</v>
      </c>
      <c r="C142">
        <v>45.594906000000002</v>
      </c>
      <c r="E142">
        <v>241</v>
      </c>
      <c r="F142" t="s">
        <v>135</v>
      </c>
      <c r="G142">
        <v>50.975088</v>
      </c>
      <c r="H142" s="2">
        <f t="shared" si="4"/>
        <v>5.3801819999999978</v>
      </c>
      <c r="I142" s="4">
        <f t="shared" si="5"/>
        <v>48.284997000000004</v>
      </c>
    </row>
    <row r="143" spans="1:9" x14ac:dyDescent="0.25">
      <c r="A143" s="3">
        <v>240</v>
      </c>
      <c r="B143" t="s">
        <v>136</v>
      </c>
      <c r="C143">
        <v>17.859363999999999</v>
      </c>
      <c r="E143">
        <v>240</v>
      </c>
      <c r="F143" t="s">
        <v>136</v>
      </c>
      <c r="G143">
        <v>18.300353000000001</v>
      </c>
      <c r="H143" s="2">
        <f t="shared" si="4"/>
        <v>0.44098900000000185</v>
      </c>
      <c r="I143" s="4">
        <f t="shared" si="5"/>
        <v>18.0798585</v>
      </c>
    </row>
    <row r="144" spans="1:9" x14ac:dyDescent="0.25">
      <c r="A144" s="3">
        <v>77</v>
      </c>
      <c r="B144" t="s">
        <v>137</v>
      </c>
      <c r="C144">
        <v>71.612966</v>
      </c>
      <c r="E144">
        <v>77</v>
      </c>
      <c r="F144" t="s">
        <v>137</v>
      </c>
      <c r="G144">
        <v>72.029362000000006</v>
      </c>
      <c r="H144" s="2">
        <f t="shared" si="4"/>
        <v>0.41639600000000598</v>
      </c>
      <c r="I144" s="4">
        <f t="shared" si="5"/>
        <v>71.82116400000001</v>
      </c>
    </row>
    <row r="145" spans="1:10" x14ac:dyDescent="0.25">
      <c r="A145" s="3">
        <v>76</v>
      </c>
      <c r="B145" t="s">
        <v>138</v>
      </c>
      <c r="C145">
        <v>65.463425000000001</v>
      </c>
      <c r="E145">
        <v>76</v>
      </c>
      <c r="F145" t="s">
        <v>138</v>
      </c>
      <c r="G145">
        <v>65.644222999999997</v>
      </c>
      <c r="H145" s="2">
        <f t="shared" si="4"/>
        <v>0.1807979999999958</v>
      </c>
      <c r="I145" s="4">
        <f t="shared" si="5"/>
        <v>65.553823999999992</v>
      </c>
    </row>
    <row r="146" spans="1:10" x14ac:dyDescent="0.25">
      <c r="A146" s="3">
        <v>157</v>
      </c>
      <c r="B146" t="s">
        <v>139</v>
      </c>
      <c r="C146">
        <v>55.608826000000001</v>
      </c>
      <c r="E146">
        <v>157</v>
      </c>
      <c r="F146" t="s">
        <v>139</v>
      </c>
      <c r="G146">
        <v>56.219842</v>
      </c>
      <c r="H146" s="2">
        <f t="shared" si="4"/>
        <v>0.61101599999999934</v>
      </c>
      <c r="I146" s="4">
        <f t="shared" si="5"/>
        <v>55.914333999999997</v>
      </c>
    </row>
    <row r="147" spans="1:10" x14ac:dyDescent="0.25">
      <c r="A147" s="3">
        <v>160</v>
      </c>
      <c r="B147" t="s">
        <v>140</v>
      </c>
      <c r="C147">
        <v>71.797561999999999</v>
      </c>
      <c r="E147">
        <v>160</v>
      </c>
      <c r="F147" t="s">
        <v>140</v>
      </c>
      <c r="G147">
        <v>72.426046999999997</v>
      </c>
      <c r="H147" s="2">
        <f t="shared" si="4"/>
        <v>0.62848499999999774</v>
      </c>
      <c r="I147" s="4">
        <f t="shared" si="5"/>
        <v>72.111804500000005</v>
      </c>
    </row>
    <row r="148" spans="1:10" x14ac:dyDescent="0.25">
      <c r="A148" s="3">
        <v>4</v>
      </c>
      <c r="B148" t="s">
        <v>141</v>
      </c>
      <c r="C148">
        <v>79.622883000000002</v>
      </c>
      <c r="E148">
        <v>4</v>
      </c>
      <c r="F148" t="s">
        <v>141</v>
      </c>
      <c r="G148">
        <v>80.293156999999994</v>
      </c>
      <c r="H148" s="2">
        <f t="shared" si="4"/>
        <v>0.67027399999999204</v>
      </c>
      <c r="I148" s="4">
        <f t="shared" si="5"/>
        <v>79.958020000000005</v>
      </c>
    </row>
    <row r="149" spans="1:10" x14ac:dyDescent="0.25">
      <c r="A149" s="3">
        <v>190</v>
      </c>
      <c r="B149" t="s">
        <v>142</v>
      </c>
      <c r="C149">
        <v>81.074693999999994</v>
      </c>
      <c r="E149">
        <v>190</v>
      </c>
      <c r="F149" t="s">
        <v>142</v>
      </c>
      <c r="G149">
        <v>81.221484000000004</v>
      </c>
      <c r="H149" s="2">
        <f t="shared" si="4"/>
        <v>0.14679000000000997</v>
      </c>
      <c r="I149" s="4">
        <f t="shared" si="5"/>
        <v>81.148088999999999</v>
      </c>
    </row>
    <row r="150" spans="1:10" x14ac:dyDescent="0.25">
      <c r="A150" s="3">
        <v>218</v>
      </c>
      <c r="B150" t="s">
        <v>143</v>
      </c>
      <c r="C150">
        <v>43.747807000000002</v>
      </c>
      <c r="E150">
        <v>218</v>
      </c>
      <c r="F150" t="s">
        <v>143</v>
      </c>
      <c r="G150">
        <v>46.207602000000001</v>
      </c>
      <c r="H150" s="2">
        <f t="shared" si="4"/>
        <v>2.4597949999999997</v>
      </c>
      <c r="I150" s="4">
        <f t="shared" si="5"/>
        <v>44.977704500000002</v>
      </c>
    </row>
    <row r="151" spans="1:10" x14ac:dyDescent="0.25">
      <c r="A151" s="3">
        <v>214</v>
      </c>
      <c r="B151" t="s">
        <v>144</v>
      </c>
      <c r="C151">
        <v>82.339805999999996</v>
      </c>
      <c r="E151">
        <v>214</v>
      </c>
      <c r="F151" t="s">
        <v>144</v>
      </c>
      <c r="G151">
        <v>82.465299999999999</v>
      </c>
      <c r="H151" s="2">
        <f t="shared" si="4"/>
        <v>0.12549400000000333</v>
      </c>
      <c r="I151" s="4">
        <f t="shared" si="5"/>
        <v>82.402552999999997</v>
      </c>
    </row>
    <row r="152" spans="1:10" x14ac:dyDescent="0.25">
      <c r="A152" s="3">
        <v>136</v>
      </c>
      <c r="B152" t="s">
        <v>145</v>
      </c>
      <c r="C152">
        <v>78.160178999999999</v>
      </c>
      <c r="E152">
        <v>136</v>
      </c>
      <c r="F152" t="s">
        <v>145</v>
      </c>
      <c r="G152">
        <v>78.350783000000007</v>
      </c>
      <c r="H152" s="2">
        <f t="shared" si="4"/>
        <v>0.19060400000000755</v>
      </c>
      <c r="I152" s="4">
        <f t="shared" si="5"/>
        <v>78.255481000000003</v>
      </c>
    </row>
    <row r="153" spans="1:10" x14ac:dyDescent="0.25">
      <c r="A153" s="3">
        <v>170</v>
      </c>
      <c r="B153" t="s">
        <v>146</v>
      </c>
      <c r="C153">
        <v>3.7232500000000002</v>
      </c>
      <c r="E153">
        <v>170</v>
      </c>
      <c r="F153" t="s">
        <v>146</v>
      </c>
      <c r="G153">
        <v>3.7667079999999999</v>
      </c>
      <c r="H153" s="2">
        <f t="shared" si="4"/>
        <v>4.3457999999999775E-2</v>
      </c>
      <c r="I153" s="4">
        <f t="shared" si="5"/>
        <v>3.7449789999999998</v>
      </c>
      <c r="J153" s="31" t="s">
        <v>146</v>
      </c>
    </row>
    <row r="154" spans="1:10" x14ac:dyDescent="0.25">
      <c r="A154" s="3">
        <v>221</v>
      </c>
      <c r="B154" t="s">
        <v>147</v>
      </c>
      <c r="C154">
        <v>15.186978</v>
      </c>
      <c r="E154">
        <v>221</v>
      </c>
      <c r="F154" t="s">
        <v>147</v>
      </c>
      <c r="G154">
        <v>16.768532</v>
      </c>
      <c r="H154" s="2">
        <f t="shared" si="4"/>
        <v>1.5815540000000006</v>
      </c>
      <c r="I154" s="4">
        <f t="shared" si="5"/>
        <v>15.977755</v>
      </c>
      <c r="J154" s="31" t="s">
        <v>147</v>
      </c>
    </row>
    <row r="155" spans="1:10" x14ac:dyDescent="0.25">
      <c r="A155" s="3">
        <v>220</v>
      </c>
      <c r="B155" t="s">
        <v>148</v>
      </c>
      <c r="C155">
        <v>18.593335</v>
      </c>
      <c r="E155">
        <v>220</v>
      </c>
      <c r="F155" t="s">
        <v>148</v>
      </c>
      <c r="G155">
        <v>22.165201</v>
      </c>
      <c r="H155" s="2">
        <f t="shared" si="4"/>
        <v>3.571866</v>
      </c>
      <c r="I155" s="4">
        <f t="shared" si="5"/>
        <v>20.379268</v>
      </c>
      <c r="J155" s="31" t="s">
        <v>148</v>
      </c>
    </row>
    <row r="156" spans="1:10" x14ac:dyDescent="0.25">
      <c r="A156" s="3">
        <v>217</v>
      </c>
      <c r="B156" t="s">
        <v>149</v>
      </c>
      <c r="C156">
        <v>2.194823</v>
      </c>
      <c r="E156">
        <v>217</v>
      </c>
      <c r="F156" t="s">
        <v>149</v>
      </c>
      <c r="G156">
        <v>2.194823</v>
      </c>
      <c r="H156" s="2">
        <f t="shared" si="4"/>
        <v>0</v>
      </c>
      <c r="I156" s="4">
        <f t="shared" si="5"/>
        <v>2.194823</v>
      </c>
      <c r="J156" s="31" t="s">
        <v>149</v>
      </c>
    </row>
    <row r="157" spans="1:10" x14ac:dyDescent="0.25">
      <c r="A157" s="3">
        <v>101</v>
      </c>
      <c r="B157" t="s">
        <v>150</v>
      </c>
      <c r="C157">
        <v>77.927505999999994</v>
      </c>
      <c r="E157">
        <v>101</v>
      </c>
      <c r="F157" t="s">
        <v>150</v>
      </c>
      <c r="G157">
        <v>78.565196999999998</v>
      </c>
      <c r="H157" s="2">
        <f t="shared" si="4"/>
        <v>0.63769100000000378</v>
      </c>
      <c r="I157" s="4">
        <f t="shared" si="5"/>
        <v>78.246351500000003</v>
      </c>
      <c r="J157" s="31" t="s">
        <v>150</v>
      </c>
    </row>
    <row r="158" spans="1:10" x14ac:dyDescent="0.25">
      <c r="A158" s="3">
        <v>15</v>
      </c>
      <c r="B158" t="s">
        <v>151</v>
      </c>
      <c r="C158">
        <v>6.6472980000000002</v>
      </c>
      <c r="E158">
        <v>15</v>
      </c>
      <c r="F158" t="s">
        <v>151</v>
      </c>
      <c r="G158">
        <v>7.0593599999999999</v>
      </c>
      <c r="H158" s="2">
        <f t="shared" si="4"/>
        <v>0.41206199999999971</v>
      </c>
      <c r="I158" s="4">
        <f t="shared" si="5"/>
        <v>6.8533290000000004</v>
      </c>
    </row>
    <row r="159" spans="1:10" x14ac:dyDescent="0.25">
      <c r="A159" s="3">
        <v>17</v>
      </c>
      <c r="B159" t="s">
        <v>152</v>
      </c>
      <c r="C159">
        <v>34.431413999999997</v>
      </c>
      <c r="E159">
        <v>17</v>
      </c>
      <c r="F159" t="s">
        <v>152</v>
      </c>
      <c r="G159">
        <v>34.431413999999997</v>
      </c>
      <c r="H159" s="2">
        <f t="shared" si="4"/>
        <v>0</v>
      </c>
      <c r="I159" s="4">
        <f t="shared" si="5"/>
        <v>34.431413999999997</v>
      </c>
    </row>
    <row r="160" spans="1:10" x14ac:dyDescent="0.25">
      <c r="A160" s="3">
        <v>175</v>
      </c>
      <c r="B160" t="s">
        <v>153</v>
      </c>
      <c r="C160">
        <v>36.406905000000002</v>
      </c>
      <c r="E160">
        <v>175</v>
      </c>
      <c r="F160" t="s">
        <v>153</v>
      </c>
      <c r="G160">
        <v>36.543829000000002</v>
      </c>
      <c r="H160" s="2">
        <f t="shared" si="4"/>
        <v>0.13692400000000049</v>
      </c>
      <c r="I160" s="4">
        <f t="shared" si="5"/>
        <v>36.475367000000006</v>
      </c>
    </row>
    <row r="161" spans="1:9" x14ac:dyDescent="0.25">
      <c r="A161" s="3">
        <v>83</v>
      </c>
      <c r="B161" t="s">
        <v>154</v>
      </c>
      <c r="C161">
        <v>24.054031999999999</v>
      </c>
      <c r="E161">
        <v>83</v>
      </c>
      <c r="F161" t="s">
        <v>154</v>
      </c>
      <c r="G161">
        <v>26.932255999999999</v>
      </c>
      <c r="H161" s="2">
        <f t="shared" si="4"/>
        <v>2.8782239999999994</v>
      </c>
      <c r="I161" s="4">
        <f t="shared" si="5"/>
        <v>25.493144000000001</v>
      </c>
    </row>
    <row r="162" spans="1:9" x14ac:dyDescent="0.25">
      <c r="A162" s="3">
        <v>84</v>
      </c>
      <c r="B162" t="s">
        <v>155</v>
      </c>
      <c r="C162">
        <v>59.291108000000001</v>
      </c>
      <c r="E162">
        <v>84</v>
      </c>
      <c r="F162" t="s">
        <v>155</v>
      </c>
      <c r="G162">
        <v>63.615104000000002</v>
      </c>
      <c r="H162" s="2">
        <f t="shared" si="4"/>
        <v>4.3239960000000011</v>
      </c>
      <c r="I162" s="4">
        <f t="shared" si="5"/>
        <v>61.453106000000005</v>
      </c>
    </row>
    <row r="163" spans="1:9" x14ac:dyDescent="0.25">
      <c r="A163" s="3">
        <v>176</v>
      </c>
      <c r="B163" t="s">
        <v>156</v>
      </c>
      <c r="C163">
        <v>7.8368349999999998</v>
      </c>
      <c r="E163">
        <v>176</v>
      </c>
      <c r="F163" t="s">
        <v>156</v>
      </c>
      <c r="G163">
        <v>9.3652219999999993</v>
      </c>
      <c r="H163" s="2">
        <f t="shared" si="4"/>
        <v>1.5283869999999995</v>
      </c>
      <c r="I163" s="4">
        <f t="shared" si="5"/>
        <v>8.6010285</v>
      </c>
    </row>
    <row r="164" spans="1:9" x14ac:dyDescent="0.25">
      <c r="A164" s="3">
        <v>282</v>
      </c>
      <c r="B164" t="s">
        <v>157</v>
      </c>
      <c r="C164">
        <v>31.715648999999999</v>
      </c>
      <c r="E164">
        <v>282</v>
      </c>
      <c r="F164" t="s">
        <v>157</v>
      </c>
      <c r="G164">
        <v>32.852688000000001</v>
      </c>
      <c r="H164" s="2">
        <f t="shared" si="4"/>
        <v>1.1370390000000015</v>
      </c>
      <c r="I164" s="4">
        <f t="shared" si="5"/>
        <v>32.2841685</v>
      </c>
    </row>
    <row r="165" spans="1:9" x14ac:dyDescent="0.25">
      <c r="A165" s="3">
        <v>36</v>
      </c>
      <c r="B165" t="s">
        <v>158</v>
      </c>
      <c r="C165">
        <v>17.073529000000001</v>
      </c>
      <c r="E165">
        <v>36</v>
      </c>
      <c r="F165" t="s">
        <v>158</v>
      </c>
      <c r="G165">
        <v>17.341502999999999</v>
      </c>
      <c r="H165" s="2">
        <f t="shared" si="4"/>
        <v>0.26797399999999882</v>
      </c>
      <c r="I165" s="4">
        <f t="shared" si="5"/>
        <v>17.207515999999998</v>
      </c>
    </row>
    <row r="166" spans="1:9" x14ac:dyDescent="0.25">
      <c r="A166" s="3">
        <v>35</v>
      </c>
      <c r="B166" t="s">
        <v>159</v>
      </c>
      <c r="C166">
        <v>2.7023320000000002</v>
      </c>
      <c r="E166">
        <v>35</v>
      </c>
      <c r="F166" t="s">
        <v>159</v>
      </c>
      <c r="G166">
        <v>3.3790580000000001</v>
      </c>
      <c r="H166" s="2">
        <f t="shared" si="4"/>
        <v>0.67672599999999994</v>
      </c>
      <c r="I166" s="4">
        <f t="shared" si="5"/>
        <v>3.0406950000000004</v>
      </c>
    </row>
    <row r="167" spans="1:9" x14ac:dyDescent="0.25">
      <c r="A167" s="3">
        <v>98</v>
      </c>
      <c r="B167" t="s">
        <v>160</v>
      </c>
      <c r="C167">
        <v>77.347289000000004</v>
      </c>
      <c r="E167">
        <v>98</v>
      </c>
      <c r="F167" t="s">
        <v>160</v>
      </c>
      <c r="G167">
        <v>77.724777000000003</v>
      </c>
      <c r="H167" s="2">
        <f t="shared" si="4"/>
        <v>0.3774879999999996</v>
      </c>
      <c r="I167" s="4">
        <f t="shared" si="5"/>
        <v>77.536033000000003</v>
      </c>
    </row>
    <row r="168" spans="1:9" x14ac:dyDescent="0.25">
      <c r="A168" s="3">
        <v>97</v>
      </c>
      <c r="B168" t="s">
        <v>161</v>
      </c>
      <c r="C168">
        <v>67.955725999999999</v>
      </c>
      <c r="E168">
        <v>97</v>
      </c>
      <c r="F168" t="s">
        <v>161</v>
      </c>
      <c r="G168">
        <v>68.905516000000006</v>
      </c>
      <c r="H168" s="2">
        <f t="shared" si="4"/>
        <v>0.94979000000000724</v>
      </c>
      <c r="I168" s="4">
        <f t="shared" si="5"/>
        <v>68.430621000000002</v>
      </c>
    </row>
    <row r="169" spans="1:9" x14ac:dyDescent="0.25">
      <c r="A169" s="3">
        <v>191</v>
      </c>
      <c r="B169" t="s">
        <v>162</v>
      </c>
      <c r="C169">
        <v>61.042352999999999</v>
      </c>
      <c r="E169">
        <v>191</v>
      </c>
      <c r="F169" t="s">
        <v>162</v>
      </c>
      <c r="G169">
        <v>66.337320000000005</v>
      </c>
      <c r="H169" s="2">
        <f t="shared" si="4"/>
        <v>5.2949670000000069</v>
      </c>
      <c r="I169" s="4">
        <f t="shared" si="5"/>
        <v>63.689836499999998</v>
      </c>
    </row>
    <row r="170" spans="1:9" x14ac:dyDescent="0.25">
      <c r="A170" s="3">
        <v>174</v>
      </c>
      <c r="B170" t="s">
        <v>163</v>
      </c>
      <c r="C170">
        <v>8.9177429999999998</v>
      </c>
      <c r="E170">
        <v>174</v>
      </c>
      <c r="F170" t="s">
        <v>163</v>
      </c>
      <c r="G170">
        <v>8.9304109999999994</v>
      </c>
      <c r="H170" s="2">
        <f t="shared" si="4"/>
        <v>1.266799999999968E-2</v>
      </c>
      <c r="I170" s="4">
        <f t="shared" si="5"/>
        <v>8.9240770000000005</v>
      </c>
    </row>
    <row r="171" spans="1:9" x14ac:dyDescent="0.25">
      <c r="A171" s="3">
        <v>194</v>
      </c>
      <c r="B171" t="s">
        <v>164</v>
      </c>
      <c r="C171">
        <v>70.416258999999997</v>
      </c>
      <c r="E171">
        <v>194</v>
      </c>
      <c r="F171" t="s">
        <v>164</v>
      </c>
      <c r="G171">
        <v>71.263844000000006</v>
      </c>
      <c r="H171" s="2">
        <f t="shared" si="4"/>
        <v>0.84758500000000936</v>
      </c>
      <c r="I171" s="4">
        <f t="shared" si="5"/>
        <v>70.840051500000001</v>
      </c>
    </row>
    <row r="172" spans="1:9" x14ac:dyDescent="0.25">
      <c r="A172" s="3">
        <v>114</v>
      </c>
      <c r="B172" t="s">
        <v>165</v>
      </c>
      <c r="C172">
        <v>76.513525000000001</v>
      </c>
      <c r="E172">
        <v>114</v>
      </c>
      <c r="F172" t="s">
        <v>165</v>
      </c>
      <c r="G172">
        <v>76.998175000000003</v>
      </c>
      <c r="H172" s="2">
        <f t="shared" si="4"/>
        <v>0.48465000000000202</v>
      </c>
      <c r="I172" s="4">
        <f t="shared" si="5"/>
        <v>76.755850000000009</v>
      </c>
    </row>
    <row r="173" spans="1:9" x14ac:dyDescent="0.25">
      <c r="A173" s="3">
        <v>108</v>
      </c>
      <c r="B173" t="s">
        <v>166</v>
      </c>
      <c r="C173">
        <v>70.618674999999996</v>
      </c>
      <c r="E173">
        <v>108</v>
      </c>
      <c r="F173" t="s">
        <v>166</v>
      </c>
      <c r="G173">
        <v>70.829251999999997</v>
      </c>
      <c r="H173" s="2">
        <f t="shared" si="4"/>
        <v>0.21057700000000068</v>
      </c>
      <c r="I173" s="4">
        <f t="shared" si="5"/>
        <v>70.723963499999996</v>
      </c>
    </row>
    <row r="174" spans="1:9" x14ac:dyDescent="0.25">
      <c r="A174" s="3">
        <v>279</v>
      </c>
      <c r="B174" t="s">
        <v>167</v>
      </c>
      <c r="C174">
        <v>39.070010000000003</v>
      </c>
      <c r="E174">
        <v>279</v>
      </c>
      <c r="F174" t="s">
        <v>167</v>
      </c>
      <c r="G174">
        <v>40.388714999999998</v>
      </c>
      <c r="H174" s="2">
        <f t="shared" si="4"/>
        <v>1.3187049999999942</v>
      </c>
      <c r="I174" s="4">
        <f t="shared" si="5"/>
        <v>39.729362500000001</v>
      </c>
    </row>
    <row r="175" spans="1:9" x14ac:dyDescent="0.25">
      <c r="A175" s="3">
        <v>141</v>
      </c>
      <c r="B175" t="s">
        <v>168</v>
      </c>
      <c r="C175">
        <v>12.349326</v>
      </c>
      <c r="E175">
        <v>141</v>
      </c>
      <c r="F175" t="s">
        <v>168</v>
      </c>
      <c r="G175">
        <v>15.470245999999999</v>
      </c>
      <c r="H175" s="2">
        <f t="shared" si="4"/>
        <v>3.1209199999999999</v>
      </c>
      <c r="I175" s="4">
        <f t="shared" si="5"/>
        <v>13.909786</v>
      </c>
    </row>
    <row r="176" spans="1:9" x14ac:dyDescent="0.25">
      <c r="A176" s="3">
        <v>143</v>
      </c>
      <c r="B176" t="s">
        <v>169</v>
      </c>
      <c r="C176">
        <v>4.2341360000000003</v>
      </c>
      <c r="E176">
        <v>143</v>
      </c>
      <c r="F176" t="s">
        <v>169</v>
      </c>
      <c r="G176">
        <v>5.2216719999999999</v>
      </c>
      <c r="H176" s="2">
        <f t="shared" si="4"/>
        <v>0.98753599999999953</v>
      </c>
      <c r="I176" s="4">
        <f t="shared" si="5"/>
        <v>4.7279040000000006</v>
      </c>
    </row>
    <row r="177" spans="1:9" x14ac:dyDescent="0.25">
      <c r="A177" s="3">
        <v>144</v>
      </c>
      <c r="B177" t="s">
        <v>170</v>
      </c>
      <c r="C177">
        <v>18.673521000000001</v>
      </c>
      <c r="E177">
        <v>144</v>
      </c>
      <c r="F177" t="s">
        <v>170</v>
      </c>
      <c r="G177">
        <v>20.928619000000001</v>
      </c>
      <c r="H177" s="2">
        <f t="shared" si="4"/>
        <v>2.2550980000000003</v>
      </c>
      <c r="I177" s="4">
        <f t="shared" si="5"/>
        <v>19.801070000000003</v>
      </c>
    </row>
    <row r="178" spans="1:9" x14ac:dyDescent="0.25">
      <c r="A178" s="3">
        <v>142</v>
      </c>
      <c r="B178" t="s">
        <v>171</v>
      </c>
      <c r="C178">
        <v>39.868617</v>
      </c>
      <c r="E178">
        <v>142</v>
      </c>
      <c r="F178" t="s">
        <v>171</v>
      </c>
      <c r="G178">
        <v>41.294561000000002</v>
      </c>
      <c r="H178" s="2">
        <f t="shared" si="4"/>
        <v>1.4259440000000012</v>
      </c>
      <c r="I178" s="4">
        <f t="shared" si="5"/>
        <v>40.581589000000001</v>
      </c>
    </row>
    <row r="179" spans="1:9" x14ac:dyDescent="0.25">
      <c r="A179" s="3">
        <v>161</v>
      </c>
      <c r="B179" t="s">
        <v>172</v>
      </c>
      <c r="C179">
        <v>24.809449999999998</v>
      </c>
      <c r="E179">
        <v>161</v>
      </c>
      <c r="F179" t="s">
        <v>172</v>
      </c>
      <c r="G179">
        <v>26.191219</v>
      </c>
      <c r="H179" s="2">
        <f t="shared" si="4"/>
        <v>1.381769000000002</v>
      </c>
      <c r="I179" s="4">
        <f t="shared" si="5"/>
        <v>25.500334500000001</v>
      </c>
    </row>
    <row r="180" spans="1:9" x14ac:dyDescent="0.25">
      <c r="A180" s="3">
        <v>219</v>
      </c>
      <c r="B180" t="s">
        <v>173</v>
      </c>
      <c r="C180">
        <v>27.199055999999999</v>
      </c>
      <c r="E180">
        <v>219</v>
      </c>
      <c r="F180" t="s">
        <v>173</v>
      </c>
      <c r="G180">
        <v>28.320741000000002</v>
      </c>
      <c r="H180" s="2">
        <f t="shared" si="4"/>
        <v>1.1216850000000029</v>
      </c>
      <c r="I180" s="4">
        <f t="shared" si="5"/>
        <v>27.759898499999998</v>
      </c>
    </row>
    <row r="181" spans="1:9" x14ac:dyDescent="0.25">
      <c r="A181" s="3">
        <v>150</v>
      </c>
      <c r="B181" t="s">
        <v>174</v>
      </c>
      <c r="C181">
        <v>60.83466</v>
      </c>
      <c r="E181">
        <v>150</v>
      </c>
      <c r="F181" t="s">
        <v>174</v>
      </c>
      <c r="G181">
        <v>63.008595999999997</v>
      </c>
      <c r="H181" s="2">
        <f t="shared" si="4"/>
        <v>2.1739359999999976</v>
      </c>
      <c r="I181" s="4">
        <f t="shared" si="5"/>
        <v>61.921627999999998</v>
      </c>
    </row>
    <row r="182" spans="1:9" x14ac:dyDescent="0.25">
      <c r="A182" s="3">
        <v>227</v>
      </c>
      <c r="B182" t="s">
        <v>175</v>
      </c>
      <c r="C182">
        <v>2.2264919999999999</v>
      </c>
      <c r="E182">
        <v>227</v>
      </c>
      <c r="F182" t="s">
        <v>175</v>
      </c>
      <c r="G182">
        <v>2.2264919999999999</v>
      </c>
      <c r="H182" s="2">
        <f t="shared" si="4"/>
        <v>0</v>
      </c>
      <c r="I182" s="4">
        <f t="shared" si="5"/>
        <v>2.2264919999999999</v>
      </c>
    </row>
    <row r="183" spans="1:9" x14ac:dyDescent="0.25">
      <c r="A183" s="3">
        <v>228</v>
      </c>
      <c r="B183" t="s">
        <v>176</v>
      </c>
      <c r="C183">
        <v>4.012346</v>
      </c>
      <c r="E183">
        <v>228</v>
      </c>
      <c r="F183" t="s">
        <v>176</v>
      </c>
      <c r="G183">
        <v>4.012346</v>
      </c>
      <c r="H183" s="2">
        <f t="shared" si="4"/>
        <v>0</v>
      </c>
      <c r="I183" s="4">
        <f t="shared" si="5"/>
        <v>4.012346</v>
      </c>
    </row>
    <row r="184" spans="1:9" x14ac:dyDescent="0.25">
      <c r="A184" s="3">
        <v>226</v>
      </c>
      <c r="B184" t="s">
        <v>177</v>
      </c>
      <c r="C184">
        <v>8.8589249999999993</v>
      </c>
      <c r="E184">
        <v>226</v>
      </c>
      <c r="F184" t="s">
        <v>177</v>
      </c>
      <c r="G184">
        <v>8.8589249999999993</v>
      </c>
      <c r="H184" s="2">
        <f t="shared" si="4"/>
        <v>0</v>
      </c>
      <c r="I184" s="4">
        <f t="shared" si="5"/>
        <v>8.8589249999999993</v>
      </c>
    </row>
    <row r="185" spans="1:9" x14ac:dyDescent="0.25">
      <c r="A185" s="3">
        <v>154</v>
      </c>
      <c r="B185" t="s">
        <v>178</v>
      </c>
      <c r="C185">
        <v>70.922965000000005</v>
      </c>
      <c r="E185">
        <v>154</v>
      </c>
      <c r="F185" t="s">
        <v>178</v>
      </c>
      <c r="G185">
        <v>71.618476999999999</v>
      </c>
      <c r="H185" s="2">
        <f t="shared" si="4"/>
        <v>0.69551199999999369</v>
      </c>
      <c r="I185" s="4">
        <f t="shared" si="5"/>
        <v>71.270721000000009</v>
      </c>
    </row>
    <row r="186" spans="1:9" x14ac:dyDescent="0.25">
      <c r="A186" s="3">
        <v>153</v>
      </c>
      <c r="B186" t="s">
        <v>179</v>
      </c>
      <c r="C186">
        <v>80.598747000000003</v>
      </c>
      <c r="E186">
        <v>153</v>
      </c>
      <c r="F186" t="s">
        <v>179</v>
      </c>
      <c r="G186">
        <v>81.250534000000002</v>
      </c>
      <c r="H186" s="2">
        <f t="shared" si="4"/>
        <v>0.65178699999999878</v>
      </c>
      <c r="I186" s="4">
        <f t="shared" si="5"/>
        <v>80.92464050000001</v>
      </c>
    </row>
    <row r="187" spans="1:9" x14ac:dyDescent="0.25">
      <c r="A187" s="3">
        <v>243</v>
      </c>
      <c r="B187" t="s">
        <v>180</v>
      </c>
      <c r="C187">
        <v>33.583922000000001</v>
      </c>
      <c r="E187">
        <v>243</v>
      </c>
      <c r="F187" t="s">
        <v>180</v>
      </c>
      <c r="G187">
        <v>33.795375999999997</v>
      </c>
      <c r="H187" s="2">
        <f t="shared" si="4"/>
        <v>0.21145399999999626</v>
      </c>
      <c r="I187" s="4">
        <f t="shared" si="5"/>
        <v>33.689649000000003</v>
      </c>
    </row>
    <row r="188" spans="1:9" x14ac:dyDescent="0.25">
      <c r="A188" s="3">
        <v>242</v>
      </c>
      <c r="B188" t="s">
        <v>181</v>
      </c>
      <c r="C188">
        <v>50.170771999999999</v>
      </c>
      <c r="E188">
        <v>242</v>
      </c>
      <c r="F188" t="s">
        <v>181</v>
      </c>
      <c r="G188">
        <v>51.908558999999997</v>
      </c>
      <c r="H188" s="2">
        <f t="shared" si="4"/>
        <v>1.7377869999999973</v>
      </c>
      <c r="I188" s="4">
        <f t="shared" si="5"/>
        <v>51.039665499999998</v>
      </c>
    </row>
    <row r="189" spans="1:9" x14ac:dyDescent="0.25">
      <c r="A189" s="3">
        <v>238</v>
      </c>
      <c r="B189" t="s">
        <v>182</v>
      </c>
      <c r="C189">
        <v>40.595626000000003</v>
      </c>
      <c r="E189">
        <v>238</v>
      </c>
      <c r="F189" t="s">
        <v>182</v>
      </c>
      <c r="G189">
        <v>41.461588999999996</v>
      </c>
      <c r="H189" s="2">
        <f t="shared" si="4"/>
        <v>0.8659629999999936</v>
      </c>
      <c r="I189" s="4">
        <f t="shared" si="5"/>
        <v>41.0286075</v>
      </c>
    </row>
    <row r="190" spans="1:9" x14ac:dyDescent="0.25">
      <c r="A190" s="3">
        <v>224</v>
      </c>
      <c r="B190" t="s">
        <v>183</v>
      </c>
      <c r="C190">
        <v>38.219064000000003</v>
      </c>
      <c r="E190">
        <v>224</v>
      </c>
      <c r="F190" t="s">
        <v>183</v>
      </c>
      <c r="G190">
        <v>38.219064000000003</v>
      </c>
      <c r="H190" s="2">
        <f t="shared" si="4"/>
        <v>0</v>
      </c>
      <c r="I190" s="4">
        <f t="shared" si="5"/>
        <v>38.219064000000003</v>
      </c>
    </row>
    <row r="191" spans="1:9" x14ac:dyDescent="0.25">
      <c r="A191" s="3">
        <v>222</v>
      </c>
      <c r="B191" t="s">
        <v>184</v>
      </c>
      <c r="C191">
        <v>18.376314000000001</v>
      </c>
      <c r="E191">
        <v>222</v>
      </c>
      <c r="F191" t="s">
        <v>184</v>
      </c>
      <c r="G191">
        <v>18.519143</v>
      </c>
      <c r="H191" s="2">
        <f t="shared" si="4"/>
        <v>0.14282899999999898</v>
      </c>
      <c r="I191" s="4">
        <f t="shared" si="5"/>
        <v>18.4477285</v>
      </c>
    </row>
    <row r="192" spans="1:9" x14ac:dyDescent="0.25">
      <c r="A192" s="3">
        <v>239</v>
      </c>
      <c r="B192" t="s">
        <v>185</v>
      </c>
      <c r="C192">
        <v>44.613734000000001</v>
      </c>
      <c r="E192">
        <v>239</v>
      </c>
      <c r="F192" t="s">
        <v>185</v>
      </c>
      <c r="G192">
        <v>45.266094000000002</v>
      </c>
      <c r="H192" s="2">
        <f t="shared" si="4"/>
        <v>0.65236000000000161</v>
      </c>
      <c r="I192" s="4">
        <f t="shared" si="5"/>
        <v>44.939914000000002</v>
      </c>
    </row>
    <row r="193" spans="1:9" x14ac:dyDescent="0.25">
      <c r="A193" s="3">
        <v>182</v>
      </c>
      <c r="B193" t="s">
        <v>186</v>
      </c>
      <c r="C193">
        <v>44.022807999999998</v>
      </c>
      <c r="E193">
        <v>182</v>
      </c>
      <c r="F193" t="s">
        <v>186</v>
      </c>
      <c r="G193">
        <v>46.698725000000003</v>
      </c>
      <c r="H193" s="2">
        <f t="shared" si="4"/>
        <v>2.6759170000000054</v>
      </c>
      <c r="I193" s="4">
        <f t="shared" si="5"/>
        <v>45.360766499999997</v>
      </c>
    </row>
    <row r="194" spans="1:9" x14ac:dyDescent="0.25">
      <c r="A194" s="3">
        <v>152</v>
      </c>
      <c r="B194" t="s">
        <v>187</v>
      </c>
      <c r="C194">
        <v>63.248944000000002</v>
      </c>
      <c r="E194">
        <v>152</v>
      </c>
      <c r="F194" t="s">
        <v>187</v>
      </c>
      <c r="G194">
        <v>63.597769</v>
      </c>
      <c r="H194" s="2">
        <f t="shared" si="4"/>
        <v>0.34882499999999794</v>
      </c>
      <c r="I194" s="4">
        <f t="shared" si="5"/>
        <v>63.423356499999997</v>
      </c>
    </row>
    <row r="195" spans="1:9" x14ac:dyDescent="0.25">
      <c r="A195" s="3">
        <v>183</v>
      </c>
      <c r="B195" t="s">
        <v>188</v>
      </c>
      <c r="C195">
        <v>27.113204</v>
      </c>
      <c r="E195">
        <v>183</v>
      </c>
      <c r="F195" t="s">
        <v>188</v>
      </c>
      <c r="G195">
        <v>30.575113999999999</v>
      </c>
      <c r="H195" s="2">
        <f t="shared" ref="H195:H258" si="6">G195-C195</f>
        <v>3.4619099999999996</v>
      </c>
      <c r="I195" s="4">
        <f t="shared" ref="I195:I258" si="7">(C195+G195)/2</f>
        <v>28.844158999999998</v>
      </c>
    </row>
    <row r="196" spans="1:9" x14ac:dyDescent="0.25">
      <c r="A196" s="3">
        <v>184</v>
      </c>
      <c r="B196" t="s">
        <v>189</v>
      </c>
      <c r="C196">
        <v>15.239157000000001</v>
      </c>
      <c r="E196">
        <v>184</v>
      </c>
      <c r="F196" t="s">
        <v>189</v>
      </c>
      <c r="G196">
        <v>16.455704000000001</v>
      </c>
      <c r="H196" s="2">
        <f t="shared" si="6"/>
        <v>1.2165470000000003</v>
      </c>
      <c r="I196" s="4">
        <f t="shared" si="7"/>
        <v>15.847430500000002</v>
      </c>
    </row>
    <row r="197" spans="1:9" x14ac:dyDescent="0.25">
      <c r="A197" s="3">
        <v>155</v>
      </c>
      <c r="B197" t="s">
        <v>190</v>
      </c>
      <c r="C197">
        <v>75.216420999999997</v>
      </c>
      <c r="E197">
        <v>155</v>
      </c>
      <c r="F197" t="s">
        <v>190</v>
      </c>
      <c r="G197">
        <v>75.909908999999999</v>
      </c>
      <c r="H197" s="2">
        <f t="shared" si="6"/>
        <v>0.6934880000000021</v>
      </c>
      <c r="I197" s="4">
        <f t="shared" si="7"/>
        <v>75.563164999999998</v>
      </c>
    </row>
    <row r="198" spans="1:9" x14ac:dyDescent="0.25">
      <c r="A198" s="3">
        <v>64</v>
      </c>
      <c r="B198" t="s">
        <v>191</v>
      </c>
      <c r="C198">
        <v>48.517367999999998</v>
      </c>
      <c r="E198">
        <v>64</v>
      </c>
      <c r="F198" t="s">
        <v>191</v>
      </c>
      <c r="G198">
        <v>49.866829000000003</v>
      </c>
      <c r="H198" s="2">
        <f t="shared" si="6"/>
        <v>1.3494610000000051</v>
      </c>
      <c r="I198" s="4">
        <f t="shared" si="7"/>
        <v>49.1920985</v>
      </c>
    </row>
    <row r="199" spans="1:9" x14ac:dyDescent="0.25">
      <c r="A199" s="3">
        <v>63</v>
      </c>
      <c r="B199" t="s">
        <v>192</v>
      </c>
      <c r="C199">
        <v>52.005549999999999</v>
      </c>
      <c r="E199">
        <v>63</v>
      </c>
      <c r="F199" t="s">
        <v>192</v>
      </c>
      <c r="G199">
        <v>55.118566999999999</v>
      </c>
      <c r="H199" s="2">
        <f t="shared" si="6"/>
        <v>3.1130169999999993</v>
      </c>
      <c r="I199" s="4">
        <f t="shared" si="7"/>
        <v>53.562058499999999</v>
      </c>
    </row>
    <row r="200" spans="1:9" x14ac:dyDescent="0.25">
      <c r="A200" s="3">
        <v>79</v>
      </c>
      <c r="B200" t="s">
        <v>193</v>
      </c>
      <c r="C200">
        <v>51.942228</v>
      </c>
      <c r="E200">
        <v>79</v>
      </c>
      <c r="F200" t="s">
        <v>193</v>
      </c>
      <c r="G200">
        <v>53.102169000000004</v>
      </c>
      <c r="H200" s="2">
        <f t="shared" si="6"/>
        <v>1.1599410000000034</v>
      </c>
      <c r="I200" s="4">
        <f t="shared" si="7"/>
        <v>52.522198500000002</v>
      </c>
    </row>
    <row r="201" spans="1:9" x14ac:dyDescent="0.25">
      <c r="A201" s="3">
        <v>78</v>
      </c>
      <c r="B201" t="s">
        <v>194</v>
      </c>
      <c r="C201">
        <v>65.446612999999999</v>
      </c>
      <c r="E201">
        <v>78</v>
      </c>
      <c r="F201" t="s">
        <v>194</v>
      </c>
      <c r="G201">
        <v>68.919673000000003</v>
      </c>
      <c r="H201" s="2">
        <f t="shared" si="6"/>
        <v>3.4730600000000038</v>
      </c>
      <c r="I201" s="4">
        <f t="shared" si="7"/>
        <v>67.183143000000001</v>
      </c>
    </row>
    <row r="202" spans="1:9" x14ac:dyDescent="0.25">
      <c r="A202" s="3">
        <v>159</v>
      </c>
      <c r="B202" t="s">
        <v>195</v>
      </c>
      <c r="C202">
        <v>27.014863999999999</v>
      </c>
      <c r="E202">
        <v>159</v>
      </c>
      <c r="F202" t="s">
        <v>195</v>
      </c>
      <c r="G202">
        <v>28.044402999999999</v>
      </c>
      <c r="H202" s="2">
        <f t="shared" si="6"/>
        <v>1.0295389999999998</v>
      </c>
      <c r="I202" s="4">
        <f t="shared" si="7"/>
        <v>27.529633499999999</v>
      </c>
    </row>
    <row r="203" spans="1:9" x14ac:dyDescent="0.25">
      <c r="A203" s="3">
        <v>158</v>
      </c>
      <c r="B203" t="s">
        <v>196</v>
      </c>
      <c r="C203">
        <v>27.986761999999999</v>
      </c>
      <c r="E203">
        <v>158</v>
      </c>
      <c r="F203" t="s">
        <v>196</v>
      </c>
      <c r="G203">
        <v>30.726032</v>
      </c>
      <c r="H203" s="2">
        <f t="shared" si="6"/>
        <v>2.7392700000000012</v>
      </c>
      <c r="I203" s="4">
        <f t="shared" si="7"/>
        <v>29.356397000000001</v>
      </c>
    </row>
    <row r="204" spans="1:9" x14ac:dyDescent="0.25">
      <c r="A204" s="3">
        <v>245</v>
      </c>
      <c r="B204" t="s">
        <v>197</v>
      </c>
      <c r="C204">
        <v>13.023954</v>
      </c>
      <c r="E204">
        <v>245</v>
      </c>
      <c r="F204" t="s">
        <v>197</v>
      </c>
      <c r="G204">
        <v>13.609335</v>
      </c>
      <c r="H204" s="2">
        <f t="shared" si="6"/>
        <v>0.58538099999999993</v>
      </c>
      <c r="I204" s="4">
        <f t="shared" si="7"/>
        <v>13.316644499999999</v>
      </c>
    </row>
    <row r="205" spans="1:9" x14ac:dyDescent="0.25">
      <c r="A205" s="3">
        <v>244</v>
      </c>
      <c r="B205" t="s">
        <v>198</v>
      </c>
      <c r="C205">
        <v>21.94829</v>
      </c>
      <c r="E205">
        <v>244</v>
      </c>
      <c r="F205" t="s">
        <v>198</v>
      </c>
      <c r="G205">
        <v>33.700198</v>
      </c>
      <c r="H205" s="2">
        <f t="shared" si="6"/>
        <v>11.751908</v>
      </c>
      <c r="I205" s="4">
        <f t="shared" si="7"/>
        <v>27.824244</v>
      </c>
    </row>
    <row r="206" spans="1:9" x14ac:dyDescent="0.25">
      <c r="A206" s="3">
        <v>164</v>
      </c>
      <c r="B206" t="s">
        <v>199</v>
      </c>
      <c r="C206">
        <v>9.3418930000000007</v>
      </c>
      <c r="E206">
        <v>164</v>
      </c>
      <c r="F206" t="s">
        <v>199</v>
      </c>
      <c r="G206">
        <v>10.81293</v>
      </c>
      <c r="H206" s="2">
        <f t="shared" si="6"/>
        <v>1.471036999999999</v>
      </c>
      <c r="I206" s="4">
        <f t="shared" si="7"/>
        <v>10.0774115</v>
      </c>
    </row>
    <row r="207" spans="1:9" x14ac:dyDescent="0.25">
      <c r="A207" s="3">
        <v>163</v>
      </c>
      <c r="B207" t="s">
        <v>200</v>
      </c>
      <c r="C207">
        <v>6.26145</v>
      </c>
      <c r="E207">
        <v>163</v>
      </c>
      <c r="F207" t="s">
        <v>200</v>
      </c>
      <c r="G207">
        <v>6.925408</v>
      </c>
      <c r="H207" s="2">
        <f t="shared" si="6"/>
        <v>0.66395800000000005</v>
      </c>
      <c r="I207" s="4">
        <f t="shared" si="7"/>
        <v>6.5934290000000004</v>
      </c>
    </row>
    <row r="208" spans="1:9" x14ac:dyDescent="0.25">
      <c r="A208" s="3">
        <v>256</v>
      </c>
      <c r="B208" t="s">
        <v>201</v>
      </c>
      <c r="C208">
        <v>70.776831999999999</v>
      </c>
      <c r="E208">
        <v>256</v>
      </c>
      <c r="F208" t="s">
        <v>201</v>
      </c>
      <c r="G208">
        <v>71.577472999999998</v>
      </c>
      <c r="H208" s="2">
        <f t="shared" si="6"/>
        <v>0.80064099999999883</v>
      </c>
      <c r="I208" s="4">
        <f t="shared" si="7"/>
        <v>71.177152500000005</v>
      </c>
    </row>
    <row r="209" spans="1:9" x14ac:dyDescent="0.25">
      <c r="A209" s="3">
        <v>255</v>
      </c>
      <c r="B209" t="s">
        <v>202</v>
      </c>
      <c r="C209">
        <v>45.695379000000003</v>
      </c>
      <c r="E209">
        <v>255</v>
      </c>
      <c r="F209" t="s">
        <v>202</v>
      </c>
      <c r="G209">
        <v>49.292844000000002</v>
      </c>
      <c r="H209" s="2">
        <f t="shared" si="6"/>
        <v>3.5974649999999997</v>
      </c>
      <c r="I209" s="4">
        <f t="shared" si="7"/>
        <v>47.494111500000002</v>
      </c>
    </row>
    <row r="210" spans="1:9" x14ac:dyDescent="0.25">
      <c r="A210" s="3">
        <v>193</v>
      </c>
      <c r="B210" t="s">
        <v>203</v>
      </c>
      <c r="C210">
        <v>35.239699000000002</v>
      </c>
      <c r="E210">
        <v>193</v>
      </c>
      <c r="F210" t="s">
        <v>203</v>
      </c>
      <c r="G210">
        <v>39.930255000000002</v>
      </c>
      <c r="H210" s="2">
        <f t="shared" si="6"/>
        <v>4.6905560000000008</v>
      </c>
      <c r="I210" s="4">
        <f t="shared" si="7"/>
        <v>37.584977000000002</v>
      </c>
    </row>
    <row r="211" spans="1:9" x14ac:dyDescent="0.25">
      <c r="A211" s="3">
        <v>246</v>
      </c>
      <c r="B211" t="s">
        <v>204</v>
      </c>
      <c r="C211">
        <v>23.589744</v>
      </c>
      <c r="E211">
        <v>246</v>
      </c>
      <c r="F211" t="s">
        <v>204</v>
      </c>
      <c r="G211">
        <v>23.589744</v>
      </c>
      <c r="H211" s="2">
        <f t="shared" si="6"/>
        <v>0</v>
      </c>
      <c r="I211" s="4">
        <f t="shared" si="7"/>
        <v>23.589744</v>
      </c>
    </row>
    <row r="212" spans="1:9" x14ac:dyDescent="0.25">
      <c r="A212" s="3">
        <v>247</v>
      </c>
      <c r="B212" t="s">
        <v>205</v>
      </c>
      <c r="C212">
        <v>27.571815000000001</v>
      </c>
      <c r="E212">
        <v>247</v>
      </c>
      <c r="F212" t="s">
        <v>205</v>
      </c>
      <c r="G212">
        <v>27.907423000000001</v>
      </c>
      <c r="H212" s="2">
        <f t="shared" si="6"/>
        <v>0.33560800000000057</v>
      </c>
      <c r="I212" s="4">
        <f t="shared" si="7"/>
        <v>27.739619000000001</v>
      </c>
    </row>
    <row r="213" spans="1:9" x14ac:dyDescent="0.25">
      <c r="A213" s="3">
        <v>225</v>
      </c>
      <c r="B213" t="s">
        <v>206</v>
      </c>
      <c r="C213">
        <v>18.047263999999998</v>
      </c>
      <c r="E213">
        <v>225</v>
      </c>
      <c r="F213" t="s">
        <v>206</v>
      </c>
      <c r="G213">
        <v>18.047263999999998</v>
      </c>
      <c r="H213" s="2">
        <f t="shared" si="6"/>
        <v>0</v>
      </c>
      <c r="I213" s="4">
        <f t="shared" si="7"/>
        <v>18.047263999999998</v>
      </c>
    </row>
    <row r="214" spans="1:9" x14ac:dyDescent="0.25">
      <c r="A214" s="3">
        <v>120</v>
      </c>
      <c r="B214" t="s">
        <v>207</v>
      </c>
      <c r="C214">
        <v>63.134383999999997</v>
      </c>
      <c r="E214">
        <v>120</v>
      </c>
      <c r="F214" t="s">
        <v>207</v>
      </c>
      <c r="G214">
        <v>63.50976</v>
      </c>
      <c r="H214" s="2">
        <f t="shared" si="6"/>
        <v>0.37537600000000282</v>
      </c>
      <c r="I214" s="4">
        <f t="shared" si="7"/>
        <v>63.322071999999999</v>
      </c>
    </row>
    <row r="215" spans="1:9" x14ac:dyDescent="0.25">
      <c r="A215" s="3">
        <v>121</v>
      </c>
      <c r="B215" t="s">
        <v>208</v>
      </c>
      <c r="C215">
        <v>77.609759999999994</v>
      </c>
      <c r="E215">
        <v>121</v>
      </c>
      <c r="F215" t="s">
        <v>208</v>
      </c>
      <c r="G215">
        <v>78.212433000000004</v>
      </c>
      <c r="H215" s="2">
        <f t="shared" si="6"/>
        <v>0.60267300000001001</v>
      </c>
      <c r="I215" s="4">
        <f t="shared" si="7"/>
        <v>77.911096499999999</v>
      </c>
    </row>
    <row r="216" spans="1:9" x14ac:dyDescent="0.25">
      <c r="A216" s="3">
        <v>122</v>
      </c>
      <c r="B216" t="s">
        <v>209</v>
      </c>
      <c r="C216">
        <v>75.642747999999997</v>
      </c>
      <c r="E216">
        <v>122</v>
      </c>
      <c r="F216" t="s">
        <v>209</v>
      </c>
      <c r="G216">
        <v>76.392852000000005</v>
      </c>
      <c r="H216" s="2">
        <f t="shared" si="6"/>
        <v>0.75010400000000743</v>
      </c>
      <c r="I216" s="4">
        <f t="shared" si="7"/>
        <v>76.017799999999994</v>
      </c>
    </row>
    <row r="217" spans="1:9" x14ac:dyDescent="0.25">
      <c r="A217" s="3">
        <v>251</v>
      </c>
      <c r="B217" t="s">
        <v>210</v>
      </c>
      <c r="C217">
        <v>69.503308000000004</v>
      </c>
      <c r="E217">
        <v>251</v>
      </c>
      <c r="F217" t="s">
        <v>210</v>
      </c>
      <c r="G217">
        <v>70.258105999999998</v>
      </c>
      <c r="H217" s="2">
        <f t="shared" si="6"/>
        <v>0.75479799999999386</v>
      </c>
      <c r="I217" s="4">
        <f t="shared" si="7"/>
        <v>69.880707000000001</v>
      </c>
    </row>
    <row r="218" spans="1:9" x14ac:dyDescent="0.25">
      <c r="A218" s="3">
        <v>254</v>
      </c>
      <c r="B218" t="s">
        <v>211</v>
      </c>
      <c r="C218">
        <v>61.391461999999997</v>
      </c>
      <c r="E218">
        <v>254</v>
      </c>
      <c r="F218" t="s">
        <v>211</v>
      </c>
      <c r="G218">
        <v>63.431333000000002</v>
      </c>
      <c r="H218" s="2">
        <f t="shared" si="6"/>
        <v>2.0398710000000051</v>
      </c>
      <c r="I218" s="4">
        <f t="shared" si="7"/>
        <v>62.4113975</v>
      </c>
    </row>
    <row r="219" spans="1:9" x14ac:dyDescent="0.25">
      <c r="A219" s="3">
        <v>253</v>
      </c>
      <c r="B219" t="s">
        <v>212</v>
      </c>
      <c r="C219">
        <v>56.654175000000002</v>
      </c>
      <c r="E219">
        <v>253</v>
      </c>
      <c r="F219" t="s">
        <v>212</v>
      </c>
      <c r="G219">
        <v>58.856858000000003</v>
      </c>
      <c r="H219" s="2">
        <f t="shared" si="6"/>
        <v>2.2026830000000004</v>
      </c>
      <c r="I219" s="4">
        <f t="shared" si="7"/>
        <v>57.755516499999999</v>
      </c>
    </row>
    <row r="220" spans="1:9" x14ac:dyDescent="0.25">
      <c r="A220" s="3">
        <v>8</v>
      </c>
      <c r="B220" t="s">
        <v>213</v>
      </c>
      <c r="C220">
        <v>44.090792</v>
      </c>
      <c r="E220">
        <v>8</v>
      </c>
      <c r="F220" t="s">
        <v>213</v>
      </c>
      <c r="G220">
        <v>45.570123000000002</v>
      </c>
      <c r="H220" s="2">
        <f t="shared" si="6"/>
        <v>1.4793310000000019</v>
      </c>
      <c r="I220" s="4">
        <f t="shared" si="7"/>
        <v>44.830457500000001</v>
      </c>
    </row>
    <row r="221" spans="1:9" x14ac:dyDescent="0.25">
      <c r="A221" s="3">
        <v>196</v>
      </c>
      <c r="B221" t="s">
        <v>214</v>
      </c>
      <c r="C221">
        <v>22.822047999999999</v>
      </c>
      <c r="E221">
        <v>196</v>
      </c>
      <c r="F221" t="s">
        <v>214</v>
      </c>
      <c r="G221">
        <v>23.858231</v>
      </c>
      <c r="H221" s="2">
        <f t="shared" si="6"/>
        <v>1.0361830000000012</v>
      </c>
      <c r="I221" s="4">
        <f t="shared" si="7"/>
        <v>23.340139499999999</v>
      </c>
    </row>
    <row r="222" spans="1:9" x14ac:dyDescent="0.25">
      <c r="A222" s="3">
        <v>9</v>
      </c>
      <c r="B222" t="s">
        <v>215</v>
      </c>
      <c r="C222">
        <v>24.272511000000002</v>
      </c>
      <c r="E222">
        <v>9</v>
      </c>
      <c r="F222" t="s">
        <v>215</v>
      </c>
      <c r="G222">
        <v>27.141746000000001</v>
      </c>
      <c r="H222" s="2">
        <f t="shared" si="6"/>
        <v>2.8692349999999998</v>
      </c>
      <c r="I222" s="4">
        <f t="shared" si="7"/>
        <v>25.707128500000003</v>
      </c>
    </row>
    <row r="223" spans="1:9" x14ac:dyDescent="0.25">
      <c r="A223" s="3">
        <v>165</v>
      </c>
      <c r="B223" t="s">
        <v>216</v>
      </c>
      <c r="C223">
        <v>5.3596599999999999</v>
      </c>
      <c r="E223">
        <v>165</v>
      </c>
      <c r="F223" t="s">
        <v>216</v>
      </c>
      <c r="G223">
        <v>6.3081149999999999</v>
      </c>
      <c r="H223" s="2">
        <f t="shared" si="6"/>
        <v>0.94845500000000005</v>
      </c>
      <c r="I223" s="4">
        <f t="shared" si="7"/>
        <v>5.8338874999999994</v>
      </c>
    </row>
    <row r="224" spans="1:9" x14ac:dyDescent="0.25">
      <c r="A224" s="3">
        <v>10</v>
      </c>
      <c r="B224" t="s">
        <v>217</v>
      </c>
      <c r="C224">
        <v>15.697388999999999</v>
      </c>
      <c r="E224">
        <v>10</v>
      </c>
      <c r="F224" t="s">
        <v>217</v>
      </c>
      <c r="G224">
        <v>16.855723000000001</v>
      </c>
      <c r="H224" s="2">
        <f t="shared" si="6"/>
        <v>1.1583340000000018</v>
      </c>
      <c r="I224" s="4">
        <f t="shared" si="7"/>
        <v>16.276555999999999</v>
      </c>
    </row>
    <row r="225" spans="1:9" x14ac:dyDescent="0.25">
      <c r="A225" s="3">
        <v>181</v>
      </c>
      <c r="B225" t="s">
        <v>218</v>
      </c>
      <c r="C225">
        <v>21.828475000000001</v>
      </c>
      <c r="E225">
        <v>181</v>
      </c>
      <c r="F225" t="s">
        <v>218</v>
      </c>
      <c r="G225">
        <v>22.935229</v>
      </c>
      <c r="H225" s="2">
        <f t="shared" si="6"/>
        <v>1.1067539999999987</v>
      </c>
      <c r="I225" s="4">
        <f t="shared" si="7"/>
        <v>22.381852000000002</v>
      </c>
    </row>
    <row r="226" spans="1:9" x14ac:dyDescent="0.25">
      <c r="A226" s="3">
        <v>11</v>
      </c>
      <c r="B226" t="s">
        <v>219</v>
      </c>
      <c r="C226">
        <v>13.704178000000001</v>
      </c>
      <c r="E226">
        <v>11</v>
      </c>
      <c r="F226" t="s">
        <v>219</v>
      </c>
      <c r="G226">
        <v>14.270254</v>
      </c>
      <c r="H226" s="2">
        <f t="shared" si="6"/>
        <v>0.56607599999999891</v>
      </c>
      <c r="I226" s="4">
        <f t="shared" si="7"/>
        <v>13.987216</v>
      </c>
    </row>
    <row r="227" spans="1:9" x14ac:dyDescent="0.25">
      <c r="A227" s="3">
        <v>169</v>
      </c>
      <c r="B227" t="s">
        <v>220</v>
      </c>
      <c r="C227">
        <v>25</v>
      </c>
      <c r="E227">
        <v>169</v>
      </c>
      <c r="F227" t="s">
        <v>220</v>
      </c>
      <c r="G227">
        <v>25</v>
      </c>
      <c r="H227" s="2">
        <f t="shared" si="6"/>
        <v>0</v>
      </c>
      <c r="I227" s="4">
        <f t="shared" si="7"/>
        <v>25</v>
      </c>
    </row>
    <row r="228" spans="1:9" x14ac:dyDescent="0.25">
      <c r="A228" s="3">
        <v>180</v>
      </c>
      <c r="B228" t="s">
        <v>221</v>
      </c>
      <c r="C228">
        <v>12.788076999999999</v>
      </c>
      <c r="E228">
        <v>180</v>
      </c>
      <c r="F228" t="s">
        <v>221</v>
      </c>
      <c r="G228">
        <v>13.869232999999999</v>
      </c>
      <c r="H228" s="2">
        <f t="shared" si="6"/>
        <v>1.081156</v>
      </c>
      <c r="I228" s="4">
        <f t="shared" si="7"/>
        <v>13.328654999999999</v>
      </c>
    </row>
    <row r="229" spans="1:9" x14ac:dyDescent="0.25">
      <c r="A229" s="3">
        <v>168</v>
      </c>
      <c r="B229" t="s">
        <v>222</v>
      </c>
      <c r="C229">
        <v>3.4632540000000001</v>
      </c>
      <c r="E229">
        <v>168</v>
      </c>
      <c r="F229" t="s">
        <v>222</v>
      </c>
      <c r="G229">
        <v>3.4632540000000001</v>
      </c>
      <c r="H229" s="2">
        <f t="shared" si="6"/>
        <v>0</v>
      </c>
      <c r="I229" s="4">
        <f t="shared" si="7"/>
        <v>3.4632540000000001</v>
      </c>
    </row>
    <row r="230" spans="1:9" x14ac:dyDescent="0.25">
      <c r="A230" s="3">
        <v>14</v>
      </c>
      <c r="B230" t="s">
        <v>223</v>
      </c>
      <c r="C230">
        <v>6.0835129999999999</v>
      </c>
      <c r="E230">
        <v>14</v>
      </c>
      <c r="F230" t="s">
        <v>223</v>
      </c>
      <c r="G230">
        <v>6.3496589999999999</v>
      </c>
      <c r="H230" s="2">
        <f t="shared" si="6"/>
        <v>0.26614599999999999</v>
      </c>
      <c r="I230" s="4">
        <f t="shared" si="7"/>
        <v>6.2165859999999995</v>
      </c>
    </row>
    <row r="231" spans="1:9" x14ac:dyDescent="0.25">
      <c r="A231" s="3">
        <v>16</v>
      </c>
      <c r="B231" t="s">
        <v>224</v>
      </c>
      <c r="C231">
        <v>4.2505240000000004</v>
      </c>
      <c r="E231">
        <v>16</v>
      </c>
      <c r="F231" t="s">
        <v>224</v>
      </c>
      <c r="G231">
        <v>4.477576</v>
      </c>
      <c r="H231" s="2">
        <f t="shared" si="6"/>
        <v>0.22705199999999959</v>
      </c>
      <c r="I231" s="4">
        <f t="shared" si="7"/>
        <v>4.3640500000000007</v>
      </c>
    </row>
    <row r="232" spans="1:9" x14ac:dyDescent="0.25">
      <c r="A232" s="3">
        <v>178</v>
      </c>
      <c r="B232" t="s">
        <v>225</v>
      </c>
      <c r="C232">
        <v>23.692855000000002</v>
      </c>
      <c r="E232">
        <v>178</v>
      </c>
      <c r="F232" t="s">
        <v>225</v>
      </c>
      <c r="G232">
        <v>24.635109</v>
      </c>
      <c r="H232" s="2">
        <f t="shared" si="6"/>
        <v>0.94225399999999837</v>
      </c>
      <c r="I232" s="4">
        <f t="shared" si="7"/>
        <v>24.163982000000001</v>
      </c>
    </row>
    <row r="233" spans="1:9" x14ac:dyDescent="0.25">
      <c r="A233" s="3">
        <v>283</v>
      </c>
      <c r="B233" t="s">
        <v>226</v>
      </c>
      <c r="C233">
        <v>14.31193</v>
      </c>
      <c r="E233">
        <v>283</v>
      </c>
      <c r="F233" t="s">
        <v>226</v>
      </c>
      <c r="G233">
        <v>15.272691</v>
      </c>
      <c r="H233" s="2">
        <f t="shared" si="6"/>
        <v>0.96076099999999975</v>
      </c>
      <c r="I233" s="4">
        <f t="shared" si="7"/>
        <v>14.792310499999999</v>
      </c>
    </row>
    <row r="234" spans="1:9" x14ac:dyDescent="0.25">
      <c r="A234" s="3">
        <v>173</v>
      </c>
      <c r="B234" t="s">
        <v>227</v>
      </c>
      <c r="C234">
        <v>17.573585999999999</v>
      </c>
      <c r="E234">
        <v>173</v>
      </c>
      <c r="F234" t="s">
        <v>227</v>
      </c>
      <c r="G234">
        <v>18.194011</v>
      </c>
      <c r="H234" s="2">
        <f t="shared" si="6"/>
        <v>0.62042500000000089</v>
      </c>
      <c r="I234" s="4">
        <f t="shared" si="7"/>
        <v>17.883798499999997</v>
      </c>
    </row>
    <row r="235" spans="1:9" x14ac:dyDescent="0.25">
      <c r="A235" s="3">
        <v>284</v>
      </c>
      <c r="B235" t="s">
        <v>228</v>
      </c>
      <c r="C235">
        <v>17.755448999999999</v>
      </c>
      <c r="E235">
        <v>284</v>
      </c>
      <c r="F235" t="s">
        <v>228</v>
      </c>
      <c r="G235">
        <v>17.813141000000002</v>
      </c>
      <c r="H235" s="2">
        <f t="shared" si="6"/>
        <v>5.7692000000002963E-2</v>
      </c>
      <c r="I235" s="4">
        <f t="shared" si="7"/>
        <v>17.784295</v>
      </c>
    </row>
    <row r="236" spans="1:9" x14ac:dyDescent="0.25">
      <c r="A236" s="3">
        <v>172</v>
      </c>
      <c r="B236" t="s">
        <v>229</v>
      </c>
      <c r="C236">
        <v>10.905773</v>
      </c>
      <c r="E236">
        <v>172</v>
      </c>
      <c r="F236" t="s">
        <v>229</v>
      </c>
      <c r="G236">
        <v>10.989183000000001</v>
      </c>
      <c r="H236" s="2">
        <f t="shared" si="6"/>
        <v>8.341000000000065E-2</v>
      </c>
      <c r="I236" s="4">
        <f t="shared" si="7"/>
        <v>10.947478</v>
      </c>
    </row>
    <row r="237" spans="1:9" x14ac:dyDescent="0.25">
      <c r="A237" s="3">
        <v>177</v>
      </c>
      <c r="B237" t="s">
        <v>230</v>
      </c>
      <c r="C237">
        <v>16.083551</v>
      </c>
      <c r="E237">
        <v>177</v>
      </c>
      <c r="F237" t="s">
        <v>230</v>
      </c>
      <c r="G237">
        <v>16.324407999999998</v>
      </c>
      <c r="H237" s="2">
        <f t="shared" si="6"/>
        <v>0.24085699999999832</v>
      </c>
      <c r="I237" s="4">
        <f t="shared" si="7"/>
        <v>16.203979499999999</v>
      </c>
    </row>
    <row r="238" spans="1:9" x14ac:dyDescent="0.25">
      <c r="A238" s="3">
        <v>19</v>
      </c>
      <c r="B238" t="s">
        <v>231</v>
      </c>
      <c r="C238">
        <v>28.553749</v>
      </c>
      <c r="E238">
        <v>19</v>
      </c>
      <c r="F238" t="s">
        <v>231</v>
      </c>
      <c r="G238">
        <v>30.396429999999999</v>
      </c>
      <c r="H238" s="2">
        <f t="shared" si="6"/>
        <v>1.8426809999999989</v>
      </c>
      <c r="I238" s="4">
        <f t="shared" si="7"/>
        <v>29.475089499999999</v>
      </c>
    </row>
    <row r="239" spans="1:9" x14ac:dyDescent="0.25">
      <c r="A239" s="3">
        <v>281</v>
      </c>
      <c r="B239" t="s">
        <v>232</v>
      </c>
      <c r="C239">
        <v>7.2195520000000002</v>
      </c>
      <c r="E239">
        <v>281</v>
      </c>
      <c r="F239" t="s">
        <v>232</v>
      </c>
      <c r="G239">
        <v>7.3696859999999997</v>
      </c>
      <c r="H239" s="2">
        <f t="shared" si="6"/>
        <v>0.15013399999999955</v>
      </c>
      <c r="I239" s="4">
        <f t="shared" si="7"/>
        <v>7.294619</v>
      </c>
    </row>
    <row r="240" spans="1:9" x14ac:dyDescent="0.25">
      <c r="A240" s="3">
        <v>280</v>
      </c>
      <c r="B240" t="s">
        <v>233</v>
      </c>
      <c r="C240">
        <v>1.6652389999999999</v>
      </c>
      <c r="E240">
        <v>280</v>
      </c>
      <c r="F240" t="s">
        <v>233</v>
      </c>
      <c r="G240">
        <v>1.6652389999999999</v>
      </c>
      <c r="H240" s="2">
        <f t="shared" si="6"/>
        <v>0</v>
      </c>
      <c r="I240" s="4">
        <f t="shared" si="7"/>
        <v>1.6652389999999999</v>
      </c>
    </row>
    <row r="241" spans="1:9" x14ac:dyDescent="0.25">
      <c r="A241" s="3">
        <v>12</v>
      </c>
      <c r="B241" t="s">
        <v>234</v>
      </c>
      <c r="C241">
        <v>6.7267780000000004</v>
      </c>
      <c r="E241">
        <v>12</v>
      </c>
      <c r="F241" t="s">
        <v>234</v>
      </c>
      <c r="G241">
        <v>7.4441509999999997</v>
      </c>
      <c r="H241" s="2">
        <f t="shared" si="6"/>
        <v>0.71737299999999937</v>
      </c>
      <c r="I241" s="4">
        <f t="shared" si="7"/>
        <v>7.0854645000000005</v>
      </c>
    </row>
    <row r="242" spans="1:9" x14ac:dyDescent="0.25">
      <c r="A242" s="3">
        <v>13</v>
      </c>
      <c r="B242" t="s">
        <v>235</v>
      </c>
      <c r="C242">
        <v>2.0500880000000001</v>
      </c>
      <c r="E242">
        <v>13</v>
      </c>
      <c r="F242" t="s">
        <v>235</v>
      </c>
      <c r="G242">
        <v>2.0500880000000001</v>
      </c>
      <c r="H242" s="2">
        <f t="shared" si="6"/>
        <v>0</v>
      </c>
      <c r="I242" s="4">
        <f t="shared" si="7"/>
        <v>2.0500880000000001</v>
      </c>
    </row>
    <row r="243" spans="1:9" x14ac:dyDescent="0.25">
      <c r="A243" s="3">
        <v>104</v>
      </c>
      <c r="B243" t="s">
        <v>236</v>
      </c>
      <c r="C243">
        <v>71.211785000000006</v>
      </c>
      <c r="E243">
        <v>104</v>
      </c>
      <c r="F243" t="s">
        <v>236</v>
      </c>
      <c r="G243">
        <v>71.958765</v>
      </c>
      <c r="H243" s="2">
        <f t="shared" si="6"/>
        <v>0.74697999999999354</v>
      </c>
      <c r="I243" s="4">
        <f t="shared" si="7"/>
        <v>71.585274999999996</v>
      </c>
    </row>
    <row r="244" spans="1:9" x14ac:dyDescent="0.25">
      <c r="A244" s="3">
        <v>105</v>
      </c>
      <c r="B244" t="s">
        <v>237</v>
      </c>
      <c r="C244">
        <v>76.460160999999999</v>
      </c>
      <c r="E244">
        <v>105</v>
      </c>
      <c r="F244" t="s">
        <v>237</v>
      </c>
      <c r="G244">
        <v>77.146152000000001</v>
      </c>
      <c r="H244" s="2">
        <f t="shared" si="6"/>
        <v>0.68599100000000135</v>
      </c>
      <c r="I244" s="4">
        <f t="shared" si="7"/>
        <v>76.8031565</v>
      </c>
    </row>
    <row r="245" spans="1:9" x14ac:dyDescent="0.25">
      <c r="A245" s="3">
        <v>103</v>
      </c>
      <c r="B245" t="s">
        <v>238</v>
      </c>
      <c r="C245">
        <v>78.912734999999998</v>
      </c>
      <c r="E245">
        <v>103</v>
      </c>
      <c r="F245" t="s">
        <v>238</v>
      </c>
      <c r="G245">
        <v>80.076051000000007</v>
      </c>
      <c r="H245" s="2">
        <f t="shared" si="6"/>
        <v>1.1633160000000089</v>
      </c>
      <c r="I245" s="4">
        <f t="shared" si="7"/>
        <v>79.494393000000002</v>
      </c>
    </row>
    <row r="246" spans="1:9" x14ac:dyDescent="0.25">
      <c r="A246" s="3">
        <v>82</v>
      </c>
      <c r="B246" t="s">
        <v>239</v>
      </c>
      <c r="C246">
        <v>56.046767000000003</v>
      </c>
      <c r="E246">
        <v>82</v>
      </c>
      <c r="F246" t="s">
        <v>239</v>
      </c>
      <c r="G246">
        <v>57.7136</v>
      </c>
      <c r="H246" s="2">
        <f t="shared" si="6"/>
        <v>1.6668329999999969</v>
      </c>
      <c r="I246" s="4">
        <f t="shared" si="7"/>
        <v>56.880183500000001</v>
      </c>
    </row>
    <row r="247" spans="1:9" x14ac:dyDescent="0.25">
      <c r="A247" s="3">
        <v>81</v>
      </c>
      <c r="B247" t="s">
        <v>240</v>
      </c>
      <c r="C247">
        <v>52.498009000000003</v>
      </c>
      <c r="E247">
        <v>81</v>
      </c>
      <c r="F247" t="s">
        <v>240</v>
      </c>
      <c r="G247">
        <v>52.967847999999996</v>
      </c>
      <c r="H247" s="2">
        <f t="shared" si="6"/>
        <v>0.46983899999999323</v>
      </c>
      <c r="I247" s="4">
        <f t="shared" si="7"/>
        <v>52.7329285</v>
      </c>
    </row>
    <row r="248" spans="1:9" x14ac:dyDescent="0.25">
      <c r="A248" s="3">
        <v>80</v>
      </c>
      <c r="B248" t="s">
        <v>241</v>
      </c>
      <c r="C248">
        <v>73.586061999999998</v>
      </c>
      <c r="E248">
        <v>80</v>
      </c>
      <c r="F248" t="s">
        <v>241</v>
      </c>
      <c r="G248">
        <v>74.391267999999997</v>
      </c>
      <c r="H248" s="2">
        <f t="shared" si="6"/>
        <v>0.80520599999999831</v>
      </c>
      <c r="I248" s="4">
        <f t="shared" si="7"/>
        <v>73.988664999999997</v>
      </c>
    </row>
    <row r="249" spans="1:9" x14ac:dyDescent="0.25">
      <c r="A249" s="3">
        <v>147</v>
      </c>
      <c r="B249" t="s">
        <v>242</v>
      </c>
      <c r="C249">
        <v>65.413127000000003</v>
      </c>
      <c r="E249">
        <v>147</v>
      </c>
      <c r="F249" t="s">
        <v>242</v>
      </c>
      <c r="G249">
        <v>66.650435000000002</v>
      </c>
      <c r="H249" s="2">
        <f t="shared" si="6"/>
        <v>1.2373079999999987</v>
      </c>
      <c r="I249" s="4">
        <f t="shared" si="7"/>
        <v>66.031780999999995</v>
      </c>
    </row>
    <row r="250" spans="1:9" x14ac:dyDescent="0.25">
      <c r="A250" s="3">
        <v>145</v>
      </c>
      <c r="B250" t="s">
        <v>243</v>
      </c>
      <c r="C250">
        <v>36.098632000000002</v>
      </c>
      <c r="E250">
        <v>145</v>
      </c>
      <c r="F250" t="s">
        <v>243</v>
      </c>
      <c r="G250">
        <v>39.725853000000001</v>
      </c>
      <c r="H250" s="2">
        <f t="shared" si="6"/>
        <v>3.6272209999999987</v>
      </c>
      <c r="I250" s="4">
        <f t="shared" si="7"/>
        <v>37.912242500000005</v>
      </c>
    </row>
    <row r="251" spans="1:9" x14ac:dyDescent="0.25">
      <c r="A251" s="3">
        <v>146</v>
      </c>
      <c r="B251" t="s">
        <v>244</v>
      </c>
      <c r="C251">
        <v>36.103118000000002</v>
      </c>
      <c r="E251">
        <v>146</v>
      </c>
      <c r="F251" t="s">
        <v>244</v>
      </c>
      <c r="G251">
        <v>38.638306999999998</v>
      </c>
      <c r="H251" s="2">
        <f t="shared" si="6"/>
        <v>2.5351889999999955</v>
      </c>
      <c r="I251" s="4">
        <f t="shared" si="7"/>
        <v>37.370712499999996</v>
      </c>
    </row>
    <row r="252" spans="1:9" x14ac:dyDescent="0.25">
      <c r="A252" s="3">
        <v>22</v>
      </c>
      <c r="B252" t="s">
        <v>245</v>
      </c>
      <c r="C252">
        <v>0.95471799999999996</v>
      </c>
      <c r="E252">
        <v>22</v>
      </c>
      <c r="F252" t="s">
        <v>245</v>
      </c>
      <c r="G252">
        <v>0.95471799999999996</v>
      </c>
      <c r="H252" s="2">
        <f t="shared" si="6"/>
        <v>0</v>
      </c>
      <c r="I252" s="4">
        <f t="shared" si="7"/>
        <v>0.95471799999999996</v>
      </c>
    </row>
    <row r="253" spans="1:9" x14ac:dyDescent="0.25">
      <c r="A253" s="3">
        <v>21</v>
      </c>
      <c r="B253" t="s">
        <v>246</v>
      </c>
      <c r="C253">
        <v>0.948546</v>
      </c>
      <c r="E253">
        <v>21</v>
      </c>
      <c r="F253" t="s">
        <v>246</v>
      </c>
      <c r="G253">
        <v>0.948546</v>
      </c>
      <c r="H253" s="2">
        <f t="shared" si="6"/>
        <v>0</v>
      </c>
      <c r="I253" s="4">
        <f t="shared" si="7"/>
        <v>0.948546</v>
      </c>
    </row>
    <row r="254" spans="1:9" x14ac:dyDescent="0.25">
      <c r="A254" s="3">
        <v>20</v>
      </c>
      <c r="B254" t="s">
        <v>247</v>
      </c>
      <c r="C254">
        <v>1.4272769999999999</v>
      </c>
      <c r="E254">
        <v>20</v>
      </c>
      <c r="F254" t="s">
        <v>247</v>
      </c>
      <c r="G254">
        <v>1.4272769999999999</v>
      </c>
      <c r="H254" s="2">
        <f t="shared" si="6"/>
        <v>0</v>
      </c>
      <c r="I254" s="4">
        <f t="shared" si="7"/>
        <v>1.4272769999999999</v>
      </c>
    </row>
    <row r="255" spans="1:9" x14ac:dyDescent="0.25">
      <c r="A255" s="3">
        <v>23</v>
      </c>
      <c r="B255" t="s">
        <v>248</v>
      </c>
      <c r="C255">
        <v>1.084449</v>
      </c>
      <c r="E255">
        <v>23</v>
      </c>
      <c r="F255" t="s">
        <v>248</v>
      </c>
      <c r="G255">
        <v>1.084449</v>
      </c>
      <c r="H255" s="2">
        <f t="shared" si="6"/>
        <v>0</v>
      </c>
      <c r="I255" s="4">
        <f t="shared" si="7"/>
        <v>1.084449</v>
      </c>
    </row>
    <row r="256" spans="1:9" x14ac:dyDescent="0.25">
      <c r="A256" s="3">
        <v>24</v>
      </c>
      <c r="B256" t="s">
        <v>249</v>
      </c>
      <c r="C256">
        <v>0.852379</v>
      </c>
      <c r="E256">
        <v>24</v>
      </c>
      <c r="F256" t="s">
        <v>249</v>
      </c>
      <c r="G256">
        <v>0.852379</v>
      </c>
      <c r="H256" s="2">
        <f t="shared" si="6"/>
        <v>0</v>
      </c>
      <c r="I256" s="4">
        <f t="shared" si="7"/>
        <v>0.852379</v>
      </c>
    </row>
    <row r="257" spans="1:9" x14ac:dyDescent="0.25">
      <c r="A257" s="3">
        <v>25</v>
      </c>
      <c r="B257" t="s">
        <v>250</v>
      </c>
      <c r="C257">
        <v>1.020575</v>
      </c>
      <c r="E257">
        <v>25</v>
      </c>
      <c r="F257" t="s">
        <v>250</v>
      </c>
      <c r="G257">
        <v>1.020575</v>
      </c>
      <c r="H257" s="2">
        <f t="shared" si="6"/>
        <v>0</v>
      </c>
      <c r="I257" s="4">
        <f t="shared" si="7"/>
        <v>1.020575</v>
      </c>
    </row>
    <row r="258" spans="1:9" x14ac:dyDescent="0.25">
      <c r="A258" s="3">
        <v>26</v>
      </c>
      <c r="B258" t="s">
        <v>251</v>
      </c>
      <c r="C258">
        <v>0.86129800000000001</v>
      </c>
      <c r="E258">
        <v>26</v>
      </c>
      <c r="F258" t="s">
        <v>251</v>
      </c>
      <c r="G258">
        <v>0.86129800000000001</v>
      </c>
      <c r="H258" s="2">
        <f t="shared" si="6"/>
        <v>0</v>
      </c>
      <c r="I258" s="4">
        <f t="shared" si="7"/>
        <v>0.86129800000000001</v>
      </c>
    </row>
    <row r="259" spans="1:9" x14ac:dyDescent="0.25">
      <c r="A259" s="3">
        <v>27</v>
      </c>
      <c r="B259" t="s">
        <v>252</v>
      </c>
      <c r="C259">
        <v>0.400308</v>
      </c>
      <c r="E259">
        <v>27</v>
      </c>
      <c r="F259" t="s">
        <v>252</v>
      </c>
      <c r="G259">
        <v>0.400308</v>
      </c>
      <c r="H259" s="2">
        <f t="shared" ref="H259:H290" si="8">G259-C259</f>
        <v>0</v>
      </c>
      <c r="I259" s="4">
        <f t="shared" ref="I259:I290" si="9">(C259+G259)/2</f>
        <v>0.400308</v>
      </c>
    </row>
    <row r="260" spans="1:9" x14ac:dyDescent="0.25">
      <c r="A260" s="3">
        <v>28</v>
      </c>
      <c r="B260" t="s">
        <v>253</v>
      </c>
      <c r="C260">
        <v>0.92435500000000004</v>
      </c>
      <c r="E260">
        <v>28</v>
      </c>
      <c r="F260" t="s">
        <v>253</v>
      </c>
      <c r="G260">
        <v>0.92435500000000004</v>
      </c>
      <c r="H260" s="2">
        <f t="shared" si="8"/>
        <v>0</v>
      </c>
      <c r="I260" s="4">
        <f t="shared" si="9"/>
        <v>0.92435500000000004</v>
      </c>
    </row>
    <row r="261" spans="1:9" x14ac:dyDescent="0.25">
      <c r="A261" s="3">
        <v>29</v>
      </c>
      <c r="B261" t="s">
        <v>254</v>
      </c>
      <c r="C261">
        <v>0.81824799999999998</v>
      </c>
      <c r="E261">
        <v>29</v>
      </c>
      <c r="F261" t="s">
        <v>254</v>
      </c>
      <c r="G261">
        <v>0.81824799999999998</v>
      </c>
      <c r="H261" s="2">
        <f t="shared" si="8"/>
        <v>0</v>
      </c>
      <c r="I261" s="4">
        <f t="shared" si="9"/>
        <v>0.81824799999999998</v>
      </c>
    </row>
    <row r="262" spans="1:9" x14ac:dyDescent="0.25">
      <c r="A262" s="3">
        <v>30</v>
      </c>
      <c r="B262" t="s">
        <v>255</v>
      </c>
      <c r="C262">
        <v>1.3151740000000001</v>
      </c>
      <c r="E262">
        <v>30</v>
      </c>
      <c r="F262" t="s">
        <v>255</v>
      </c>
      <c r="G262">
        <v>1.3151740000000001</v>
      </c>
      <c r="H262" s="2">
        <f t="shared" si="8"/>
        <v>0</v>
      </c>
      <c r="I262" s="4">
        <f t="shared" si="9"/>
        <v>1.3151740000000001</v>
      </c>
    </row>
    <row r="263" spans="1:9" x14ac:dyDescent="0.25">
      <c r="A263" s="3">
        <v>31</v>
      </c>
      <c r="B263" t="s">
        <v>256</v>
      </c>
      <c r="C263">
        <v>2.7351610000000002</v>
      </c>
      <c r="E263">
        <v>31</v>
      </c>
      <c r="F263" t="s">
        <v>256</v>
      </c>
      <c r="G263">
        <v>2.7351610000000002</v>
      </c>
      <c r="H263" s="2">
        <f t="shared" si="8"/>
        <v>0</v>
      </c>
      <c r="I263" s="4">
        <f t="shared" si="9"/>
        <v>2.7351610000000002</v>
      </c>
    </row>
    <row r="264" spans="1:9" x14ac:dyDescent="0.25">
      <c r="A264" s="3">
        <v>34</v>
      </c>
      <c r="B264" t="s">
        <v>257</v>
      </c>
      <c r="C264">
        <v>0.88952900000000001</v>
      </c>
      <c r="E264">
        <v>34</v>
      </c>
      <c r="F264" t="s">
        <v>257</v>
      </c>
      <c r="G264">
        <v>0.88952900000000001</v>
      </c>
      <c r="H264" s="2">
        <f t="shared" si="8"/>
        <v>0</v>
      </c>
      <c r="I264" s="4">
        <f t="shared" si="9"/>
        <v>0.88952900000000001</v>
      </c>
    </row>
    <row r="265" spans="1:9" x14ac:dyDescent="0.25">
      <c r="A265" s="3">
        <v>37</v>
      </c>
      <c r="B265" t="s">
        <v>258</v>
      </c>
      <c r="C265">
        <v>1.893108</v>
      </c>
      <c r="E265">
        <v>37</v>
      </c>
      <c r="F265" t="s">
        <v>258</v>
      </c>
      <c r="G265">
        <v>1.893108</v>
      </c>
      <c r="H265" s="2">
        <f t="shared" si="8"/>
        <v>0</v>
      </c>
      <c r="I265" s="4">
        <f t="shared" si="9"/>
        <v>1.893108</v>
      </c>
    </row>
    <row r="266" spans="1:9" x14ac:dyDescent="0.25">
      <c r="A266" s="3">
        <v>38</v>
      </c>
      <c r="B266" t="s">
        <v>259</v>
      </c>
      <c r="C266">
        <v>1.1247720000000001</v>
      </c>
      <c r="E266">
        <v>38</v>
      </c>
      <c r="F266" t="s">
        <v>259</v>
      </c>
      <c r="G266">
        <v>1.1247720000000001</v>
      </c>
      <c r="H266" s="2">
        <f t="shared" si="8"/>
        <v>0</v>
      </c>
      <c r="I266" s="4">
        <f t="shared" si="9"/>
        <v>1.1247720000000001</v>
      </c>
    </row>
    <row r="267" spans="1:9" x14ac:dyDescent="0.25">
      <c r="A267" s="3">
        <v>43</v>
      </c>
      <c r="B267" t="s">
        <v>260</v>
      </c>
      <c r="C267">
        <v>12.164967000000001</v>
      </c>
      <c r="E267">
        <v>43</v>
      </c>
      <c r="F267" t="s">
        <v>260</v>
      </c>
      <c r="G267">
        <v>12.62223</v>
      </c>
      <c r="H267" s="2">
        <f t="shared" si="8"/>
        <v>0.45726299999999931</v>
      </c>
      <c r="I267" s="4">
        <f t="shared" si="9"/>
        <v>12.3935985</v>
      </c>
    </row>
    <row r="268" spans="1:9" x14ac:dyDescent="0.25">
      <c r="A268" s="3">
        <v>50</v>
      </c>
      <c r="B268" t="s">
        <v>261</v>
      </c>
      <c r="C268">
        <v>59.451281000000002</v>
      </c>
      <c r="E268">
        <v>50</v>
      </c>
      <c r="F268" t="s">
        <v>261</v>
      </c>
      <c r="G268">
        <v>63.325206999999999</v>
      </c>
      <c r="H268" s="2">
        <f t="shared" si="8"/>
        <v>3.8739259999999973</v>
      </c>
      <c r="I268" s="4">
        <f t="shared" si="9"/>
        <v>61.388244</v>
      </c>
    </row>
    <row r="269" spans="1:9" x14ac:dyDescent="0.25">
      <c r="A269" s="3">
        <v>47</v>
      </c>
      <c r="B269" t="s">
        <v>262</v>
      </c>
      <c r="C269">
        <v>56.412683000000001</v>
      </c>
      <c r="E269">
        <v>47</v>
      </c>
      <c r="F269" t="s">
        <v>262</v>
      </c>
      <c r="G269">
        <v>61.504969000000003</v>
      </c>
      <c r="H269" s="2">
        <f t="shared" si="8"/>
        <v>5.0922860000000014</v>
      </c>
      <c r="I269" s="4">
        <f t="shared" si="9"/>
        <v>58.958826000000002</v>
      </c>
    </row>
    <row r="270" spans="1:9" x14ac:dyDescent="0.25">
      <c r="A270" s="3">
        <v>62</v>
      </c>
      <c r="B270" t="s">
        <v>263</v>
      </c>
      <c r="C270">
        <v>54.152776000000003</v>
      </c>
      <c r="E270">
        <v>62</v>
      </c>
      <c r="F270" t="s">
        <v>263</v>
      </c>
      <c r="G270">
        <v>58.103543000000002</v>
      </c>
      <c r="H270" s="2">
        <f t="shared" si="8"/>
        <v>3.950766999999999</v>
      </c>
      <c r="I270" s="4">
        <f t="shared" si="9"/>
        <v>56.128159500000002</v>
      </c>
    </row>
    <row r="271" spans="1:9" x14ac:dyDescent="0.25">
      <c r="A271" s="3">
        <v>65</v>
      </c>
      <c r="B271" t="s">
        <v>264</v>
      </c>
      <c r="C271">
        <v>46.829338</v>
      </c>
      <c r="E271">
        <v>65</v>
      </c>
      <c r="F271" t="s">
        <v>264</v>
      </c>
      <c r="G271">
        <v>54.877282999999998</v>
      </c>
      <c r="H271" s="2">
        <f t="shared" si="8"/>
        <v>8.0479449999999986</v>
      </c>
      <c r="I271" s="4">
        <f t="shared" si="9"/>
        <v>50.853310499999999</v>
      </c>
    </row>
    <row r="272" spans="1:9" x14ac:dyDescent="0.25">
      <c r="A272" s="3">
        <v>69</v>
      </c>
      <c r="B272" t="s">
        <v>265</v>
      </c>
      <c r="C272">
        <v>58.939909</v>
      </c>
      <c r="E272">
        <v>69</v>
      </c>
      <c r="F272" t="s">
        <v>265</v>
      </c>
      <c r="G272">
        <v>62.565966000000003</v>
      </c>
      <c r="H272" s="2">
        <f t="shared" si="8"/>
        <v>3.626057000000003</v>
      </c>
      <c r="I272" s="4">
        <f t="shared" si="9"/>
        <v>60.752937500000002</v>
      </c>
    </row>
    <row r="273" spans="1:9" x14ac:dyDescent="0.25">
      <c r="A273" s="3">
        <v>70</v>
      </c>
      <c r="B273" t="s">
        <v>266</v>
      </c>
      <c r="C273">
        <v>59.721249999999998</v>
      </c>
      <c r="E273">
        <v>70</v>
      </c>
      <c r="F273" t="s">
        <v>266</v>
      </c>
      <c r="G273">
        <v>63.006920999999998</v>
      </c>
      <c r="H273" s="2">
        <f t="shared" si="8"/>
        <v>3.2856710000000007</v>
      </c>
      <c r="I273" s="4">
        <f t="shared" si="9"/>
        <v>61.364085500000002</v>
      </c>
    </row>
    <row r="274" spans="1:9" x14ac:dyDescent="0.25">
      <c r="A274" s="3">
        <v>71</v>
      </c>
      <c r="B274" t="s">
        <v>267</v>
      </c>
      <c r="C274">
        <v>71.587576999999996</v>
      </c>
      <c r="E274">
        <v>71</v>
      </c>
      <c r="F274" t="s">
        <v>267</v>
      </c>
      <c r="G274">
        <v>72.928931000000006</v>
      </c>
      <c r="H274" s="2">
        <f t="shared" si="8"/>
        <v>1.3413540000000097</v>
      </c>
      <c r="I274" s="4">
        <f t="shared" si="9"/>
        <v>72.258253999999994</v>
      </c>
    </row>
    <row r="275" spans="1:9" x14ac:dyDescent="0.25">
      <c r="A275" s="3">
        <v>96</v>
      </c>
      <c r="B275" t="s">
        <v>268</v>
      </c>
      <c r="C275">
        <v>78.485254999999995</v>
      </c>
      <c r="E275">
        <v>96</v>
      </c>
      <c r="F275" t="s">
        <v>268</v>
      </c>
      <c r="G275">
        <v>80.053618999999998</v>
      </c>
      <c r="H275" s="2">
        <f t="shared" si="8"/>
        <v>1.5683640000000025</v>
      </c>
      <c r="I275" s="4">
        <f t="shared" si="9"/>
        <v>79.269436999999996</v>
      </c>
    </row>
    <row r="276" spans="1:9" x14ac:dyDescent="0.25">
      <c r="A276" s="3">
        <v>192</v>
      </c>
      <c r="B276" t="s">
        <v>269</v>
      </c>
      <c r="C276">
        <v>74.392538999999999</v>
      </c>
      <c r="E276">
        <v>192</v>
      </c>
      <c r="F276" t="s">
        <v>269</v>
      </c>
      <c r="G276">
        <v>74.813484000000003</v>
      </c>
      <c r="H276" s="2">
        <f t="shared" si="8"/>
        <v>0.42094500000000323</v>
      </c>
      <c r="I276" s="4">
        <f t="shared" si="9"/>
        <v>74.603011500000008</v>
      </c>
    </row>
    <row r="277" spans="1:9" x14ac:dyDescent="0.25">
      <c r="A277" s="3">
        <v>99</v>
      </c>
      <c r="B277" t="s">
        <v>270</v>
      </c>
      <c r="C277">
        <v>78.256259</v>
      </c>
      <c r="E277">
        <v>99</v>
      </c>
      <c r="F277" t="s">
        <v>270</v>
      </c>
      <c r="G277">
        <v>79.576622999999998</v>
      </c>
      <c r="H277" s="2">
        <f t="shared" si="8"/>
        <v>1.3203639999999979</v>
      </c>
      <c r="I277" s="4">
        <f t="shared" si="9"/>
        <v>78.916440999999992</v>
      </c>
    </row>
    <row r="278" spans="1:9" x14ac:dyDescent="0.25">
      <c r="A278" s="3">
        <v>100</v>
      </c>
      <c r="B278" t="s">
        <v>271</v>
      </c>
      <c r="C278">
        <v>78.113729000000006</v>
      </c>
      <c r="E278">
        <v>100</v>
      </c>
      <c r="F278" t="s">
        <v>271</v>
      </c>
      <c r="G278">
        <v>79.044241</v>
      </c>
      <c r="H278" s="2">
        <f t="shared" si="8"/>
        <v>0.93051199999999312</v>
      </c>
      <c r="I278" s="4">
        <f t="shared" si="9"/>
        <v>78.578985000000003</v>
      </c>
    </row>
    <row r="279" spans="1:9" x14ac:dyDescent="0.25">
      <c r="A279" s="3">
        <v>95</v>
      </c>
      <c r="B279" t="s">
        <v>272</v>
      </c>
      <c r="C279">
        <v>81.040674999999993</v>
      </c>
      <c r="E279">
        <v>95</v>
      </c>
      <c r="F279" t="s">
        <v>272</v>
      </c>
      <c r="G279">
        <v>82.265794</v>
      </c>
      <c r="H279" s="2">
        <f t="shared" si="8"/>
        <v>1.2251190000000065</v>
      </c>
      <c r="I279" s="4">
        <f t="shared" si="9"/>
        <v>81.653234499999996</v>
      </c>
    </row>
    <row r="280" spans="1:9" x14ac:dyDescent="0.25">
      <c r="A280" s="3">
        <v>107</v>
      </c>
      <c r="B280" t="s">
        <v>273</v>
      </c>
      <c r="C280">
        <v>76.228020000000001</v>
      </c>
      <c r="E280">
        <v>107</v>
      </c>
      <c r="F280" t="s">
        <v>273</v>
      </c>
      <c r="G280">
        <v>77.129279999999994</v>
      </c>
      <c r="H280" s="2">
        <f t="shared" si="8"/>
        <v>0.90125999999999351</v>
      </c>
      <c r="I280" s="4">
        <f t="shared" si="9"/>
        <v>76.678650000000005</v>
      </c>
    </row>
    <row r="281" spans="1:9" x14ac:dyDescent="0.25">
      <c r="A281" s="3">
        <v>119</v>
      </c>
      <c r="B281" t="s">
        <v>274</v>
      </c>
      <c r="C281">
        <v>80.916703999999996</v>
      </c>
      <c r="E281">
        <v>119</v>
      </c>
      <c r="F281" t="s">
        <v>274</v>
      </c>
      <c r="G281">
        <v>81.720235000000002</v>
      </c>
      <c r="H281" s="2">
        <f t="shared" si="8"/>
        <v>0.80353100000000666</v>
      </c>
      <c r="I281" s="4">
        <f t="shared" si="9"/>
        <v>81.318469499999992</v>
      </c>
    </row>
    <row r="282" spans="1:9" x14ac:dyDescent="0.25">
      <c r="A282" s="3">
        <v>195</v>
      </c>
      <c r="B282" t="s">
        <v>275</v>
      </c>
      <c r="C282">
        <v>83.512804000000003</v>
      </c>
      <c r="E282">
        <v>195</v>
      </c>
      <c r="F282" t="s">
        <v>275</v>
      </c>
      <c r="G282">
        <v>84.093894000000006</v>
      </c>
      <c r="H282" s="2">
        <f t="shared" si="8"/>
        <v>0.58109000000000322</v>
      </c>
      <c r="I282" s="4">
        <f t="shared" si="9"/>
        <v>83.803348999999997</v>
      </c>
    </row>
    <row r="283" spans="1:9" x14ac:dyDescent="0.25">
      <c r="A283" s="3">
        <v>116</v>
      </c>
      <c r="B283" t="s">
        <v>276</v>
      </c>
      <c r="C283">
        <v>82.906976999999998</v>
      </c>
      <c r="E283">
        <v>116</v>
      </c>
      <c r="F283" t="s">
        <v>276</v>
      </c>
      <c r="G283">
        <v>83.168604999999999</v>
      </c>
      <c r="H283" s="2">
        <f t="shared" si="8"/>
        <v>0.26162800000000175</v>
      </c>
      <c r="I283" s="4">
        <f t="shared" si="9"/>
        <v>83.037790999999999</v>
      </c>
    </row>
    <row r="284" spans="1:9" x14ac:dyDescent="0.25">
      <c r="A284" s="3">
        <v>115</v>
      </c>
      <c r="B284" t="s">
        <v>277</v>
      </c>
      <c r="C284">
        <v>83.075244999999995</v>
      </c>
      <c r="E284">
        <v>115</v>
      </c>
      <c r="F284" t="s">
        <v>277</v>
      </c>
      <c r="G284">
        <v>84.667394000000002</v>
      </c>
      <c r="H284" s="2">
        <f t="shared" si="8"/>
        <v>1.5921490000000063</v>
      </c>
      <c r="I284" s="4">
        <f t="shared" si="9"/>
        <v>83.871319499999998</v>
      </c>
    </row>
    <row r="285" spans="1:9" x14ac:dyDescent="0.25">
      <c r="A285" s="3">
        <v>5</v>
      </c>
      <c r="B285" t="s">
        <v>278</v>
      </c>
      <c r="C285">
        <v>74.925916999999998</v>
      </c>
      <c r="E285">
        <v>5</v>
      </c>
      <c r="F285" t="s">
        <v>278</v>
      </c>
      <c r="G285">
        <v>76.788570000000007</v>
      </c>
      <c r="H285" s="2">
        <f t="shared" si="8"/>
        <v>1.8626530000000088</v>
      </c>
      <c r="I285" s="4">
        <f t="shared" si="9"/>
        <v>75.85724350000001</v>
      </c>
    </row>
    <row r="286" spans="1:9" x14ac:dyDescent="0.25">
      <c r="A286" s="3">
        <v>126</v>
      </c>
      <c r="B286" t="s">
        <v>279</v>
      </c>
      <c r="C286">
        <v>79.438395</v>
      </c>
      <c r="E286">
        <v>126</v>
      </c>
      <c r="F286" t="s">
        <v>279</v>
      </c>
      <c r="G286">
        <v>80.920440999999997</v>
      </c>
      <c r="H286" s="2">
        <f t="shared" si="8"/>
        <v>1.4820459999999969</v>
      </c>
      <c r="I286" s="4">
        <f t="shared" si="9"/>
        <v>80.179417999999998</v>
      </c>
    </row>
    <row r="287" spans="1:9" x14ac:dyDescent="0.25">
      <c r="A287" s="3">
        <v>125</v>
      </c>
      <c r="B287" t="s">
        <v>280</v>
      </c>
      <c r="C287">
        <v>76.048057999999997</v>
      </c>
      <c r="E287">
        <v>125</v>
      </c>
      <c r="F287" t="s">
        <v>280</v>
      </c>
      <c r="G287">
        <v>77.045574999999999</v>
      </c>
      <c r="H287" s="2">
        <f t="shared" si="8"/>
        <v>0.99751700000000199</v>
      </c>
      <c r="I287" s="4">
        <f t="shared" si="9"/>
        <v>76.546816500000006</v>
      </c>
    </row>
    <row r="288" spans="1:9" x14ac:dyDescent="0.25">
      <c r="A288" s="3">
        <v>124</v>
      </c>
      <c r="B288" t="s">
        <v>281</v>
      </c>
      <c r="C288">
        <v>82.719094999999996</v>
      </c>
      <c r="E288">
        <v>124</v>
      </c>
      <c r="F288" t="s">
        <v>281</v>
      </c>
      <c r="G288">
        <v>83.032500999999996</v>
      </c>
      <c r="H288" s="2">
        <f t="shared" si="8"/>
        <v>0.31340600000000052</v>
      </c>
      <c r="I288" s="4">
        <f t="shared" si="9"/>
        <v>82.875798000000003</v>
      </c>
    </row>
    <row r="289" spans="1:9" x14ac:dyDescent="0.25">
      <c r="A289" s="3">
        <v>123</v>
      </c>
      <c r="B289" t="s">
        <v>282</v>
      </c>
      <c r="C289">
        <v>77.285086000000007</v>
      </c>
      <c r="E289">
        <v>123</v>
      </c>
      <c r="F289" t="s">
        <v>282</v>
      </c>
      <c r="G289">
        <v>78.654723000000004</v>
      </c>
      <c r="H289" s="2">
        <f t="shared" si="8"/>
        <v>1.3696369999999973</v>
      </c>
      <c r="I289" s="4">
        <f t="shared" si="9"/>
        <v>77.969904500000013</v>
      </c>
    </row>
    <row r="290" spans="1:9" x14ac:dyDescent="0.25">
      <c r="A290" s="3">
        <v>259</v>
      </c>
      <c r="B290" t="s">
        <v>283</v>
      </c>
      <c r="C290">
        <v>63.069397000000002</v>
      </c>
      <c r="E290">
        <v>259</v>
      </c>
      <c r="F290" t="s">
        <v>283</v>
      </c>
      <c r="G290">
        <v>65.006657000000004</v>
      </c>
      <c r="H290" s="2">
        <f t="shared" si="8"/>
        <v>1.937260000000002</v>
      </c>
      <c r="I290" s="4">
        <f t="shared" si="9"/>
        <v>64.038027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ADEDE-FE9A-4E2B-BBE9-0439E3687659}">
  <dimension ref="A1:J290"/>
  <sheetViews>
    <sheetView workbookViewId="0">
      <selection activeCell="L29" sqref="L29"/>
    </sheetView>
  </sheetViews>
  <sheetFormatPr defaultRowHeight="15" x14ac:dyDescent="0.25"/>
  <cols>
    <col min="1" max="1" width="10.7109375" style="3" bestFit="1" customWidth="1"/>
    <col min="2" max="2" width="27" bestFit="1" customWidth="1"/>
    <col min="3" max="3" width="12" customWidth="1"/>
    <col min="4" max="4" width="11.140625" style="3" customWidth="1"/>
    <col min="5" max="5" width="27" bestFit="1" customWidth="1"/>
    <col min="6" max="6" width="12.5703125" customWidth="1"/>
    <col min="7" max="7" width="10.85546875" customWidth="1"/>
    <col min="8" max="8" width="11.140625" customWidth="1"/>
  </cols>
  <sheetData>
    <row r="1" spans="1:8" x14ac:dyDescent="0.25">
      <c r="A1" s="3" t="s">
        <v>0</v>
      </c>
      <c r="B1" t="s">
        <v>1</v>
      </c>
      <c r="C1" s="1" t="s">
        <v>291</v>
      </c>
      <c r="D1" s="3" t="s">
        <v>0</v>
      </c>
      <c r="E1" t="s">
        <v>1</v>
      </c>
      <c r="F1" s="1" t="s">
        <v>292</v>
      </c>
      <c r="G1" s="3" t="s">
        <v>293</v>
      </c>
      <c r="H1" s="5" t="s">
        <v>295</v>
      </c>
    </row>
    <row r="2" spans="1:8" x14ac:dyDescent="0.25">
      <c r="A2" s="3">
        <v>60</v>
      </c>
      <c r="B2" t="s">
        <v>284</v>
      </c>
      <c r="C2">
        <v>1.672393</v>
      </c>
      <c r="D2" s="3">
        <v>60</v>
      </c>
      <c r="E2" t="s">
        <v>284</v>
      </c>
      <c r="F2">
        <v>2.1861280000000001</v>
      </c>
      <c r="G2" s="4">
        <f>F2-C2</f>
        <v>0.51373500000000005</v>
      </c>
      <c r="H2" s="4">
        <f>(C2+F2)/2</f>
        <v>1.9292605</v>
      </c>
    </row>
    <row r="3" spans="1:8" x14ac:dyDescent="0.25">
      <c r="A3" s="3">
        <v>61</v>
      </c>
      <c r="B3" t="s">
        <v>285</v>
      </c>
      <c r="C3">
        <v>1.150787</v>
      </c>
      <c r="D3" s="3">
        <v>61</v>
      </c>
      <c r="E3" t="s">
        <v>285</v>
      </c>
      <c r="F3">
        <v>1.150787</v>
      </c>
      <c r="G3" s="4">
        <f t="shared" ref="G3:G66" si="0">F3-C3</f>
        <v>0</v>
      </c>
      <c r="H3" s="4">
        <f t="shared" ref="H3:H66" si="1">(C3+F3)/2</f>
        <v>1.150787</v>
      </c>
    </row>
    <row r="4" spans="1:8" x14ac:dyDescent="0.25">
      <c r="A4" s="3">
        <v>59</v>
      </c>
      <c r="B4" t="s">
        <v>286</v>
      </c>
      <c r="C4">
        <v>14.461258000000001</v>
      </c>
      <c r="D4" s="3">
        <v>59</v>
      </c>
      <c r="E4" t="s">
        <v>286</v>
      </c>
      <c r="F4">
        <v>14.913829</v>
      </c>
      <c r="G4" s="4">
        <f t="shared" si="0"/>
        <v>0.45257099999999895</v>
      </c>
      <c r="H4" s="4">
        <f t="shared" si="1"/>
        <v>14.6875435</v>
      </c>
    </row>
    <row r="5" spans="1:8" x14ac:dyDescent="0.25">
      <c r="A5" s="3">
        <v>250</v>
      </c>
      <c r="B5" t="s">
        <v>287</v>
      </c>
      <c r="C5">
        <v>74.747596999999999</v>
      </c>
      <c r="D5" s="3">
        <v>250</v>
      </c>
      <c r="E5" t="s">
        <v>287</v>
      </c>
      <c r="F5">
        <v>77.484101999999993</v>
      </c>
      <c r="G5" s="4">
        <f t="shared" si="0"/>
        <v>2.736504999999994</v>
      </c>
      <c r="H5" s="4">
        <f t="shared" si="1"/>
        <v>76.115849499999996</v>
      </c>
    </row>
    <row r="6" spans="1:8" x14ac:dyDescent="0.25">
      <c r="A6" s="3">
        <v>249</v>
      </c>
      <c r="B6" t="s">
        <v>288</v>
      </c>
      <c r="C6">
        <v>49.829213000000003</v>
      </c>
      <c r="D6" s="3">
        <v>249</v>
      </c>
      <c r="E6" t="s">
        <v>288</v>
      </c>
      <c r="F6">
        <v>49.959550999999998</v>
      </c>
      <c r="G6" s="4">
        <f t="shared" si="0"/>
        <v>0.13033799999999474</v>
      </c>
      <c r="H6" s="4">
        <f t="shared" si="1"/>
        <v>49.894382</v>
      </c>
    </row>
    <row r="7" spans="1:8" x14ac:dyDescent="0.25">
      <c r="A7" s="3">
        <v>278</v>
      </c>
      <c r="B7" t="s">
        <v>289</v>
      </c>
      <c r="C7">
        <v>45.430993000000001</v>
      </c>
      <c r="D7" s="3">
        <v>278</v>
      </c>
      <c r="E7" t="s">
        <v>289</v>
      </c>
      <c r="F7">
        <v>45.737986999999997</v>
      </c>
      <c r="G7" s="4">
        <f t="shared" si="0"/>
        <v>0.30699399999999599</v>
      </c>
      <c r="H7" s="4">
        <f t="shared" si="1"/>
        <v>45.584490000000002</v>
      </c>
    </row>
    <row r="8" spans="1:8" x14ac:dyDescent="0.25">
      <c r="A8" s="3">
        <v>45</v>
      </c>
      <c r="B8" t="s">
        <v>290</v>
      </c>
      <c r="C8">
        <v>1.943594</v>
      </c>
      <c r="D8" s="3">
        <v>45</v>
      </c>
      <c r="E8" t="s">
        <v>290</v>
      </c>
      <c r="F8">
        <v>1.943594</v>
      </c>
      <c r="G8" s="4">
        <f t="shared" si="0"/>
        <v>0</v>
      </c>
      <c r="H8" s="4">
        <f t="shared" si="1"/>
        <v>1.943594</v>
      </c>
    </row>
    <row r="9" spans="1:8" x14ac:dyDescent="0.25">
      <c r="A9" s="3">
        <v>44</v>
      </c>
      <c r="B9" t="s">
        <v>2</v>
      </c>
      <c r="C9">
        <v>7.698251</v>
      </c>
      <c r="D9" s="3">
        <v>44</v>
      </c>
      <c r="E9" t="s">
        <v>2</v>
      </c>
      <c r="F9">
        <v>7.8058310000000004</v>
      </c>
      <c r="G9" s="4">
        <f t="shared" si="0"/>
        <v>0.10758000000000045</v>
      </c>
      <c r="H9" s="4">
        <f t="shared" si="1"/>
        <v>7.7520410000000002</v>
      </c>
    </row>
    <row r="10" spans="1:8" x14ac:dyDescent="0.25">
      <c r="A10" s="3">
        <v>88</v>
      </c>
      <c r="B10" t="s">
        <v>3</v>
      </c>
      <c r="C10">
        <v>11.918468000000001</v>
      </c>
      <c r="D10" s="3">
        <v>88</v>
      </c>
      <c r="E10" t="s">
        <v>3</v>
      </c>
      <c r="F10">
        <v>14.573224</v>
      </c>
      <c r="G10" s="4">
        <f t="shared" si="0"/>
        <v>2.654755999999999</v>
      </c>
      <c r="H10" s="4">
        <f t="shared" si="1"/>
        <v>13.245846</v>
      </c>
    </row>
    <row r="11" spans="1:8" x14ac:dyDescent="0.25">
      <c r="A11" s="3">
        <v>87</v>
      </c>
      <c r="B11" t="s">
        <v>4</v>
      </c>
      <c r="C11">
        <v>32.286445999999998</v>
      </c>
      <c r="D11" s="3">
        <v>87</v>
      </c>
      <c r="E11" t="s">
        <v>4</v>
      </c>
      <c r="F11">
        <v>33.570614999999997</v>
      </c>
      <c r="G11" s="4">
        <f t="shared" si="0"/>
        <v>1.2841689999999986</v>
      </c>
      <c r="H11" s="4">
        <f t="shared" si="1"/>
        <v>32.928530499999994</v>
      </c>
    </row>
    <row r="12" spans="1:8" x14ac:dyDescent="0.25">
      <c r="A12" s="3">
        <v>179</v>
      </c>
      <c r="B12" t="s">
        <v>5</v>
      </c>
      <c r="C12">
        <v>3.7432099999999999</v>
      </c>
      <c r="D12" s="3">
        <v>179</v>
      </c>
      <c r="E12" t="s">
        <v>5</v>
      </c>
      <c r="F12">
        <v>3.856331</v>
      </c>
      <c r="G12" s="4">
        <f t="shared" si="0"/>
        <v>0.11312100000000003</v>
      </c>
      <c r="H12" s="4">
        <f t="shared" si="1"/>
        <v>3.7997705000000002</v>
      </c>
    </row>
    <row r="13" spans="1:8" x14ac:dyDescent="0.25">
      <c r="A13" s="3">
        <v>18</v>
      </c>
      <c r="B13" t="s">
        <v>6</v>
      </c>
      <c r="C13">
        <v>4.3032019999999997</v>
      </c>
      <c r="D13" s="3">
        <v>18</v>
      </c>
      <c r="E13" t="s">
        <v>6</v>
      </c>
      <c r="F13">
        <v>4.5542129999999998</v>
      </c>
      <c r="G13" s="4">
        <f t="shared" si="0"/>
        <v>0.2510110000000001</v>
      </c>
      <c r="H13" s="4">
        <f t="shared" si="1"/>
        <v>4.4287074999999998</v>
      </c>
    </row>
    <row r="14" spans="1:8" x14ac:dyDescent="0.25">
      <c r="A14" s="3">
        <v>91</v>
      </c>
      <c r="B14" t="s">
        <v>7</v>
      </c>
      <c r="C14">
        <v>11.521905</v>
      </c>
      <c r="D14" s="3">
        <v>91</v>
      </c>
      <c r="E14" t="s">
        <v>7</v>
      </c>
      <c r="F14">
        <v>13.057535</v>
      </c>
      <c r="G14" s="4">
        <f t="shared" si="0"/>
        <v>1.5356299999999994</v>
      </c>
      <c r="H14" s="4">
        <f t="shared" si="1"/>
        <v>12.289719999999999</v>
      </c>
    </row>
    <row r="15" spans="1:8" x14ac:dyDescent="0.25">
      <c r="A15" s="3">
        <v>89</v>
      </c>
      <c r="B15" t="s">
        <v>8</v>
      </c>
      <c r="C15">
        <v>32.746726000000002</v>
      </c>
      <c r="D15" s="3">
        <v>89</v>
      </c>
      <c r="E15" t="s">
        <v>8</v>
      </c>
      <c r="F15">
        <v>33.786282999999997</v>
      </c>
      <c r="G15" s="4">
        <f t="shared" si="0"/>
        <v>1.039556999999995</v>
      </c>
      <c r="H15" s="4">
        <f t="shared" si="1"/>
        <v>33.266504499999996</v>
      </c>
    </row>
    <row r="16" spans="1:8" x14ac:dyDescent="0.25">
      <c r="A16" s="3">
        <v>90</v>
      </c>
      <c r="B16" t="s">
        <v>9</v>
      </c>
      <c r="C16">
        <v>47.561751999999998</v>
      </c>
      <c r="D16" s="3">
        <v>90</v>
      </c>
      <c r="E16" t="s">
        <v>9</v>
      </c>
      <c r="F16">
        <v>48.438150999999998</v>
      </c>
      <c r="G16" s="4">
        <f t="shared" si="0"/>
        <v>0.87639899999999926</v>
      </c>
      <c r="H16" s="4">
        <f t="shared" si="1"/>
        <v>47.999951499999995</v>
      </c>
    </row>
    <row r="17" spans="1:8" x14ac:dyDescent="0.25">
      <c r="A17" s="3">
        <v>117</v>
      </c>
      <c r="B17" t="s">
        <v>10</v>
      </c>
      <c r="C17">
        <v>43.138188999999997</v>
      </c>
      <c r="D17" s="3">
        <v>117</v>
      </c>
      <c r="E17" t="s">
        <v>10</v>
      </c>
      <c r="F17">
        <v>44.239753999999998</v>
      </c>
      <c r="G17" s="4">
        <f t="shared" si="0"/>
        <v>1.1015650000000008</v>
      </c>
      <c r="H17" s="4">
        <f t="shared" si="1"/>
        <v>43.688971499999994</v>
      </c>
    </row>
    <row r="18" spans="1:8" x14ac:dyDescent="0.25">
      <c r="A18" s="3">
        <v>118</v>
      </c>
      <c r="B18" t="s">
        <v>11</v>
      </c>
      <c r="C18">
        <v>52.472906000000002</v>
      </c>
      <c r="D18" s="3">
        <v>118</v>
      </c>
      <c r="E18" t="s">
        <v>11</v>
      </c>
      <c r="F18">
        <v>53.956533999999998</v>
      </c>
      <c r="G18" s="4">
        <f t="shared" si="0"/>
        <v>1.483627999999996</v>
      </c>
      <c r="H18" s="4">
        <f t="shared" si="1"/>
        <v>53.21472</v>
      </c>
    </row>
    <row r="19" spans="1:8" x14ac:dyDescent="0.25">
      <c r="A19" s="3">
        <v>166</v>
      </c>
      <c r="B19" t="s">
        <v>12</v>
      </c>
      <c r="C19">
        <v>1.963552</v>
      </c>
      <c r="D19" s="3">
        <v>166</v>
      </c>
      <c r="E19" t="s">
        <v>12</v>
      </c>
      <c r="F19">
        <v>2.16432</v>
      </c>
      <c r="G19" s="4">
        <f t="shared" si="0"/>
        <v>0.20076800000000006</v>
      </c>
      <c r="H19" s="4">
        <f t="shared" si="1"/>
        <v>2.063936</v>
      </c>
    </row>
    <row r="20" spans="1:8" x14ac:dyDescent="0.25">
      <c r="A20" s="3">
        <v>39</v>
      </c>
      <c r="B20" t="s">
        <v>13</v>
      </c>
      <c r="C20">
        <v>1.4853810000000001</v>
      </c>
      <c r="D20" s="3">
        <v>39</v>
      </c>
      <c r="E20" t="s">
        <v>13</v>
      </c>
      <c r="F20">
        <v>2.3761410000000001</v>
      </c>
      <c r="G20" s="4">
        <f t="shared" si="0"/>
        <v>0.89076</v>
      </c>
      <c r="H20" s="4">
        <f t="shared" si="1"/>
        <v>1.9307609999999999</v>
      </c>
    </row>
    <row r="21" spans="1:8" x14ac:dyDescent="0.25">
      <c r="A21" s="3">
        <v>40</v>
      </c>
      <c r="B21" t="s">
        <v>14</v>
      </c>
      <c r="C21">
        <v>15.307219999999999</v>
      </c>
      <c r="D21" s="3">
        <v>40</v>
      </c>
      <c r="E21" t="s">
        <v>14</v>
      </c>
      <c r="F21">
        <v>19.825153</v>
      </c>
      <c r="G21" s="4">
        <f t="shared" si="0"/>
        <v>4.5179330000000011</v>
      </c>
      <c r="H21" s="4">
        <f t="shared" si="1"/>
        <v>17.566186500000001</v>
      </c>
    </row>
    <row r="22" spans="1:8" x14ac:dyDescent="0.25">
      <c r="A22" s="3">
        <v>42</v>
      </c>
      <c r="B22" t="s">
        <v>15</v>
      </c>
      <c r="C22">
        <v>22.885144</v>
      </c>
      <c r="D22" s="3">
        <v>42</v>
      </c>
      <c r="E22" t="s">
        <v>15</v>
      </c>
      <c r="F22">
        <v>27.406389999999998</v>
      </c>
      <c r="G22" s="4">
        <f t="shared" si="0"/>
        <v>4.5212459999999979</v>
      </c>
      <c r="H22" s="4">
        <f t="shared" si="1"/>
        <v>25.145766999999999</v>
      </c>
    </row>
    <row r="23" spans="1:8" x14ac:dyDescent="0.25">
      <c r="A23" s="3">
        <v>33</v>
      </c>
      <c r="B23" t="s">
        <v>16</v>
      </c>
      <c r="C23">
        <v>1.4364589999999999</v>
      </c>
      <c r="D23" s="3">
        <v>33</v>
      </c>
      <c r="E23" t="s">
        <v>16</v>
      </c>
      <c r="F23">
        <v>1.442428</v>
      </c>
      <c r="G23" s="4">
        <f t="shared" si="0"/>
        <v>5.9690000000001131E-3</v>
      </c>
      <c r="H23" s="4">
        <f t="shared" si="1"/>
        <v>1.4394434999999999</v>
      </c>
    </row>
    <row r="24" spans="1:8" x14ac:dyDescent="0.25">
      <c r="A24" s="3">
        <v>32</v>
      </c>
      <c r="B24" t="s">
        <v>17</v>
      </c>
      <c r="C24">
        <v>4.7241309999999999</v>
      </c>
      <c r="D24" s="3">
        <v>32</v>
      </c>
      <c r="E24" t="s">
        <v>17</v>
      </c>
      <c r="F24">
        <v>5.2417160000000003</v>
      </c>
      <c r="G24" s="4">
        <f t="shared" si="0"/>
        <v>0.51758500000000041</v>
      </c>
      <c r="H24" s="4">
        <f t="shared" si="1"/>
        <v>4.9829235000000001</v>
      </c>
    </row>
    <row r="25" spans="1:8" x14ac:dyDescent="0.25">
      <c r="A25" s="3">
        <v>102</v>
      </c>
      <c r="B25" t="s">
        <v>18</v>
      </c>
      <c r="C25">
        <v>49.365262000000001</v>
      </c>
      <c r="D25" s="3">
        <v>102</v>
      </c>
      <c r="E25" t="s">
        <v>18</v>
      </c>
      <c r="F25">
        <v>51.144585999999997</v>
      </c>
      <c r="G25" s="4">
        <f t="shared" si="0"/>
        <v>1.7793239999999955</v>
      </c>
      <c r="H25" s="4">
        <f t="shared" si="1"/>
        <v>50.254924000000003</v>
      </c>
    </row>
    <row r="26" spans="1:8" x14ac:dyDescent="0.25">
      <c r="A26" s="3">
        <v>58</v>
      </c>
      <c r="B26" t="s">
        <v>19</v>
      </c>
      <c r="C26">
        <v>9.5879989999999999</v>
      </c>
      <c r="D26" s="3">
        <v>58</v>
      </c>
      <c r="E26" t="s">
        <v>19</v>
      </c>
      <c r="F26">
        <v>10.806336</v>
      </c>
      <c r="G26" s="4">
        <f t="shared" si="0"/>
        <v>1.218337</v>
      </c>
      <c r="H26" s="4">
        <f t="shared" si="1"/>
        <v>10.197167499999999</v>
      </c>
    </row>
    <row r="27" spans="1:8" x14ac:dyDescent="0.25">
      <c r="A27" s="3">
        <v>57</v>
      </c>
      <c r="B27" t="s">
        <v>20</v>
      </c>
      <c r="C27">
        <v>14.733855</v>
      </c>
      <c r="D27" s="3">
        <v>57</v>
      </c>
      <c r="E27" t="s">
        <v>20</v>
      </c>
      <c r="F27">
        <v>16.741688</v>
      </c>
      <c r="G27" s="4">
        <f t="shared" si="0"/>
        <v>2.0078329999999998</v>
      </c>
      <c r="H27" s="4">
        <f t="shared" si="1"/>
        <v>15.737771500000001</v>
      </c>
    </row>
    <row r="28" spans="1:8" x14ac:dyDescent="0.25">
      <c r="A28" s="3">
        <v>53</v>
      </c>
      <c r="B28" t="s">
        <v>21</v>
      </c>
      <c r="C28">
        <v>5.1225050000000003</v>
      </c>
      <c r="D28" s="3">
        <v>53</v>
      </c>
      <c r="E28" t="s">
        <v>21</v>
      </c>
      <c r="F28">
        <v>6.1919170000000001</v>
      </c>
      <c r="G28" s="4">
        <f t="shared" si="0"/>
        <v>1.0694119999999998</v>
      </c>
      <c r="H28" s="4">
        <f t="shared" si="1"/>
        <v>5.6572110000000002</v>
      </c>
    </row>
    <row r="29" spans="1:8" x14ac:dyDescent="0.25">
      <c r="A29" s="3">
        <v>52</v>
      </c>
      <c r="B29" t="s">
        <v>22</v>
      </c>
      <c r="C29">
        <v>3.6695319999999998</v>
      </c>
      <c r="D29" s="3">
        <v>52</v>
      </c>
      <c r="E29" t="s">
        <v>22</v>
      </c>
      <c r="F29">
        <v>3.8030349999999999</v>
      </c>
      <c r="G29" s="4">
        <f t="shared" si="0"/>
        <v>0.13350300000000015</v>
      </c>
      <c r="H29" s="4">
        <f t="shared" si="1"/>
        <v>3.7362834999999999</v>
      </c>
    </row>
    <row r="30" spans="1:8" x14ac:dyDescent="0.25">
      <c r="A30" s="3">
        <v>2</v>
      </c>
      <c r="B30" t="s">
        <v>23</v>
      </c>
      <c r="C30">
        <v>24.282574</v>
      </c>
      <c r="D30" s="3">
        <v>2</v>
      </c>
      <c r="E30" t="s">
        <v>23</v>
      </c>
      <c r="F30">
        <v>26.233992000000001</v>
      </c>
      <c r="G30" s="4">
        <f t="shared" si="0"/>
        <v>1.9514180000000003</v>
      </c>
      <c r="H30" s="4">
        <f t="shared" si="1"/>
        <v>25.258282999999999</v>
      </c>
    </row>
    <row r="31" spans="1:8" x14ac:dyDescent="0.25">
      <c r="A31" s="3">
        <v>41</v>
      </c>
      <c r="B31" t="s">
        <v>24</v>
      </c>
      <c r="C31">
        <v>58.820425</v>
      </c>
      <c r="D31" s="3">
        <v>41</v>
      </c>
      <c r="E31" t="s">
        <v>24</v>
      </c>
      <c r="F31">
        <v>61.238644999999998</v>
      </c>
      <c r="G31" s="4">
        <f t="shared" si="0"/>
        <v>2.418219999999998</v>
      </c>
      <c r="H31" s="4">
        <f t="shared" si="1"/>
        <v>60.029534999999996</v>
      </c>
    </row>
    <row r="32" spans="1:8" x14ac:dyDescent="0.25">
      <c r="A32" s="3">
        <v>46</v>
      </c>
      <c r="B32" t="s">
        <v>25</v>
      </c>
      <c r="C32">
        <v>8.5506060000000002</v>
      </c>
      <c r="D32" s="3">
        <v>46</v>
      </c>
      <c r="E32" t="s">
        <v>25</v>
      </c>
      <c r="F32">
        <v>8.9620139999999999</v>
      </c>
      <c r="G32" s="4">
        <f t="shared" si="0"/>
        <v>0.41140799999999977</v>
      </c>
      <c r="H32" s="4">
        <f t="shared" si="1"/>
        <v>8.7563099999999991</v>
      </c>
    </row>
    <row r="33" spans="1:8" x14ac:dyDescent="0.25">
      <c r="A33" s="3">
        <v>48</v>
      </c>
      <c r="B33" t="s">
        <v>26</v>
      </c>
      <c r="C33">
        <v>15.690192</v>
      </c>
      <c r="D33" s="3">
        <v>48</v>
      </c>
      <c r="E33" t="s">
        <v>26</v>
      </c>
      <c r="F33">
        <v>17.166785999999998</v>
      </c>
      <c r="G33" s="4">
        <f t="shared" si="0"/>
        <v>1.4765939999999986</v>
      </c>
      <c r="H33" s="4">
        <f t="shared" si="1"/>
        <v>16.428488999999999</v>
      </c>
    </row>
    <row r="34" spans="1:8" x14ac:dyDescent="0.25">
      <c r="A34" s="3">
        <v>49</v>
      </c>
      <c r="B34" t="s">
        <v>27</v>
      </c>
      <c r="C34">
        <v>21.607610000000001</v>
      </c>
      <c r="D34" s="3">
        <v>49</v>
      </c>
      <c r="E34" t="s">
        <v>27</v>
      </c>
      <c r="F34">
        <v>26.066286000000002</v>
      </c>
      <c r="G34" s="4">
        <f t="shared" si="0"/>
        <v>4.4586760000000005</v>
      </c>
      <c r="H34" s="4">
        <f t="shared" si="1"/>
        <v>23.836948</v>
      </c>
    </row>
    <row r="35" spans="1:8" x14ac:dyDescent="0.25">
      <c r="A35" s="3">
        <v>56</v>
      </c>
      <c r="B35" t="s">
        <v>28</v>
      </c>
      <c r="C35">
        <v>11.725275999999999</v>
      </c>
      <c r="D35" s="3">
        <v>56</v>
      </c>
      <c r="E35" t="s">
        <v>28</v>
      </c>
      <c r="F35">
        <v>11.755137</v>
      </c>
      <c r="G35" s="4">
        <f t="shared" si="0"/>
        <v>2.9861000000000359E-2</v>
      </c>
      <c r="H35" s="4">
        <f t="shared" si="1"/>
        <v>11.740206499999999</v>
      </c>
    </row>
    <row r="36" spans="1:8" x14ac:dyDescent="0.25">
      <c r="A36" s="3">
        <v>55</v>
      </c>
      <c r="B36" t="s">
        <v>29</v>
      </c>
      <c r="C36">
        <v>2.9971920000000001</v>
      </c>
      <c r="D36" s="3">
        <v>55</v>
      </c>
      <c r="E36" t="s">
        <v>29</v>
      </c>
      <c r="F36">
        <v>3.0064030000000002</v>
      </c>
      <c r="G36" s="4">
        <f t="shared" si="0"/>
        <v>9.2110000000000802E-3</v>
      </c>
      <c r="H36" s="4">
        <f t="shared" si="1"/>
        <v>3.0017975000000003</v>
      </c>
    </row>
    <row r="37" spans="1:8" x14ac:dyDescent="0.25">
      <c r="A37" s="3">
        <v>54</v>
      </c>
      <c r="B37" t="s">
        <v>30</v>
      </c>
      <c r="C37">
        <v>3.0534910000000002</v>
      </c>
      <c r="D37" s="3">
        <v>54</v>
      </c>
      <c r="E37" t="s">
        <v>30</v>
      </c>
      <c r="F37">
        <v>3.0534910000000002</v>
      </c>
      <c r="G37" s="4">
        <f t="shared" si="0"/>
        <v>0</v>
      </c>
      <c r="H37" s="4">
        <f t="shared" si="1"/>
        <v>3.0534910000000002</v>
      </c>
    </row>
    <row r="38" spans="1:8" x14ac:dyDescent="0.25">
      <c r="A38" s="3">
        <v>232</v>
      </c>
      <c r="B38" t="s">
        <v>31</v>
      </c>
      <c r="C38">
        <v>18.477996999999998</v>
      </c>
      <c r="D38" s="3">
        <v>232</v>
      </c>
      <c r="E38" t="s">
        <v>31</v>
      </c>
      <c r="F38">
        <v>19.802873999999999</v>
      </c>
      <c r="G38" s="4">
        <f t="shared" si="0"/>
        <v>1.3248770000000007</v>
      </c>
      <c r="H38" s="4">
        <f t="shared" si="1"/>
        <v>19.140435499999999</v>
      </c>
    </row>
    <row r="39" spans="1:8" x14ac:dyDescent="0.25">
      <c r="A39" s="3">
        <v>231</v>
      </c>
      <c r="B39" t="s">
        <v>32</v>
      </c>
      <c r="C39">
        <v>33.873922</v>
      </c>
      <c r="D39" s="3">
        <v>231</v>
      </c>
      <c r="E39" t="s">
        <v>32</v>
      </c>
      <c r="F39">
        <v>35.996498000000003</v>
      </c>
      <c r="G39" s="4">
        <f t="shared" si="0"/>
        <v>2.1225760000000022</v>
      </c>
      <c r="H39" s="4">
        <f t="shared" si="1"/>
        <v>34.935209999999998</v>
      </c>
    </row>
    <row r="40" spans="1:8" x14ac:dyDescent="0.25">
      <c r="A40" s="3">
        <v>223</v>
      </c>
      <c r="B40" t="s">
        <v>33</v>
      </c>
      <c r="C40">
        <v>1.1757930000000001</v>
      </c>
      <c r="D40" s="3">
        <v>223</v>
      </c>
      <c r="E40" t="s">
        <v>33</v>
      </c>
      <c r="F40">
        <v>1.910409</v>
      </c>
      <c r="G40" s="4">
        <f t="shared" si="0"/>
        <v>0.73461599999999994</v>
      </c>
      <c r="H40" s="4">
        <f t="shared" si="1"/>
        <v>1.5431010000000001</v>
      </c>
    </row>
    <row r="41" spans="1:8" x14ac:dyDescent="0.25">
      <c r="A41" s="3">
        <v>267</v>
      </c>
      <c r="B41" t="s">
        <v>34</v>
      </c>
      <c r="C41">
        <v>11.448869999999999</v>
      </c>
      <c r="D41" s="3">
        <v>267</v>
      </c>
      <c r="E41" t="s">
        <v>34</v>
      </c>
      <c r="F41">
        <v>12.235436999999999</v>
      </c>
      <c r="G41" s="4">
        <f t="shared" si="0"/>
        <v>0.78656699999999979</v>
      </c>
      <c r="H41" s="4">
        <f t="shared" si="1"/>
        <v>11.842153499999998</v>
      </c>
    </row>
    <row r="42" spans="1:8" x14ac:dyDescent="0.25">
      <c r="A42" s="3">
        <v>270</v>
      </c>
      <c r="B42" t="s">
        <v>35</v>
      </c>
      <c r="C42">
        <v>13.096291000000001</v>
      </c>
      <c r="D42" s="3">
        <v>270</v>
      </c>
      <c r="E42" t="s">
        <v>35</v>
      </c>
      <c r="F42">
        <v>13.213253999999999</v>
      </c>
      <c r="G42" s="4">
        <f t="shared" si="0"/>
        <v>0.11696299999999837</v>
      </c>
      <c r="H42" s="4">
        <f t="shared" si="1"/>
        <v>13.1547725</v>
      </c>
    </row>
    <row r="43" spans="1:8" x14ac:dyDescent="0.25">
      <c r="A43" s="3">
        <v>271</v>
      </c>
      <c r="B43" t="s">
        <v>36</v>
      </c>
      <c r="C43">
        <v>15.231616000000001</v>
      </c>
      <c r="D43" s="3">
        <v>271</v>
      </c>
      <c r="E43" t="s">
        <v>36</v>
      </c>
      <c r="F43">
        <v>15.738009</v>
      </c>
      <c r="G43" s="4">
        <f t="shared" si="0"/>
        <v>0.5063929999999992</v>
      </c>
      <c r="H43" s="4">
        <f t="shared" si="1"/>
        <v>15.4848125</v>
      </c>
    </row>
    <row r="44" spans="1:8" x14ac:dyDescent="0.25">
      <c r="A44" s="3">
        <v>162</v>
      </c>
      <c r="B44" t="s">
        <v>37</v>
      </c>
      <c r="C44">
        <v>32.303224</v>
      </c>
      <c r="D44" s="3">
        <v>162</v>
      </c>
      <c r="E44" t="s">
        <v>37</v>
      </c>
      <c r="F44">
        <v>33.479564000000003</v>
      </c>
      <c r="G44" s="4">
        <f t="shared" si="0"/>
        <v>1.1763400000000033</v>
      </c>
      <c r="H44" s="4">
        <f t="shared" si="1"/>
        <v>32.891394000000005</v>
      </c>
    </row>
    <row r="45" spans="1:8" x14ac:dyDescent="0.25">
      <c r="A45" s="3">
        <v>272</v>
      </c>
      <c r="B45" t="s">
        <v>38</v>
      </c>
      <c r="C45">
        <v>19.169734999999999</v>
      </c>
      <c r="D45" s="3">
        <v>272</v>
      </c>
      <c r="E45" t="s">
        <v>38</v>
      </c>
      <c r="F45">
        <v>21.309918</v>
      </c>
      <c r="G45" s="4">
        <f t="shared" si="0"/>
        <v>2.1401830000000004</v>
      </c>
      <c r="H45" s="4">
        <f t="shared" si="1"/>
        <v>20.239826499999999</v>
      </c>
    </row>
    <row r="46" spans="1:8" x14ac:dyDescent="0.25">
      <c r="A46" s="3">
        <v>273</v>
      </c>
      <c r="B46" t="s">
        <v>39</v>
      </c>
      <c r="C46">
        <v>12.541466</v>
      </c>
      <c r="D46" s="3">
        <v>273</v>
      </c>
      <c r="E46" t="s">
        <v>39</v>
      </c>
      <c r="F46">
        <v>14.510118</v>
      </c>
      <c r="G46" s="4">
        <f t="shared" si="0"/>
        <v>1.9686520000000005</v>
      </c>
      <c r="H46" s="4">
        <f t="shared" si="1"/>
        <v>13.525791999999999</v>
      </c>
    </row>
    <row r="47" spans="1:8" x14ac:dyDescent="0.25">
      <c r="A47" s="3">
        <v>274</v>
      </c>
      <c r="B47" t="s">
        <v>40</v>
      </c>
      <c r="C47">
        <v>16.787855</v>
      </c>
      <c r="D47" s="3">
        <v>274</v>
      </c>
      <c r="E47" t="s">
        <v>40</v>
      </c>
      <c r="F47">
        <v>18.663482999999999</v>
      </c>
      <c r="G47" s="4">
        <f t="shared" si="0"/>
        <v>1.875627999999999</v>
      </c>
      <c r="H47" s="4">
        <f t="shared" si="1"/>
        <v>17.725669</v>
      </c>
    </row>
    <row r="48" spans="1:8" x14ac:dyDescent="0.25">
      <c r="A48" s="3">
        <v>275</v>
      </c>
      <c r="B48" t="s">
        <v>41</v>
      </c>
      <c r="C48">
        <v>12.132118999999999</v>
      </c>
      <c r="D48" s="3">
        <v>275</v>
      </c>
      <c r="E48" t="s">
        <v>41</v>
      </c>
      <c r="F48">
        <v>14.054064</v>
      </c>
      <c r="G48" s="4">
        <f t="shared" si="0"/>
        <v>1.9219450000000009</v>
      </c>
      <c r="H48" s="4">
        <f t="shared" si="1"/>
        <v>13.0930915</v>
      </c>
    </row>
    <row r="49" spans="1:8" x14ac:dyDescent="0.25">
      <c r="A49" s="3">
        <v>277</v>
      </c>
      <c r="B49" t="s">
        <v>42</v>
      </c>
      <c r="C49">
        <v>6.7062340000000003</v>
      </c>
      <c r="D49" s="3">
        <v>277</v>
      </c>
      <c r="E49" t="s">
        <v>42</v>
      </c>
      <c r="F49">
        <v>7.6039110000000001</v>
      </c>
      <c r="G49" s="4">
        <f t="shared" si="0"/>
        <v>0.89767699999999984</v>
      </c>
      <c r="H49" s="4">
        <f t="shared" si="1"/>
        <v>7.1550725000000002</v>
      </c>
    </row>
    <row r="50" spans="1:8" x14ac:dyDescent="0.25">
      <c r="A50" s="3">
        <v>276</v>
      </c>
      <c r="B50" t="s">
        <v>43</v>
      </c>
      <c r="C50">
        <v>4.4961450000000003</v>
      </c>
      <c r="D50" s="3">
        <v>276</v>
      </c>
      <c r="E50" t="s">
        <v>43</v>
      </c>
      <c r="F50">
        <v>6.2710610000000004</v>
      </c>
      <c r="G50" s="4">
        <f t="shared" si="0"/>
        <v>1.7749160000000002</v>
      </c>
      <c r="H50" s="4">
        <f t="shared" si="1"/>
        <v>5.3836030000000008</v>
      </c>
    </row>
    <row r="51" spans="1:8" x14ac:dyDescent="0.25">
      <c r="A51" s="3">
        <v>148</v>
      </c>
      <c r="B51" t="s">
        <v>44</v>
      </c>
      <c r="C51">
        <v>9.41</v>
      </c>
      <c r="D51" s="3">
        <v>148</v>
      </c>
      <c r="E51" t="s">
        <v>44</v>
      </c>
      <c r="F51">
        <v>11.532581</v>
      </c>
      <c r="G51" s="4">
        <f t="shared" si="0"/>
        <v>2.1225810000000003</v>
      </c>
      <c r="H51" s="4">
        <f t="shared" si="1"/>
        <v>10.4712905</v>
      </c>
    </row>
    <row r="52" spans="1:8" x14ac:dyDescent="0.25">
      <c r="A52" s="3">
        <v>149</v>
      </c>
      <c r="B52" t="s">
        <v>45</v>
      </c>
      <c r="C52">
        <v>20.089399</v>
      </c>
      <c r="D52" s="3">
        <v>149</v>
      </c>
      <c r="E52" t="s">
        <v>45</v>
      </c>
      <c r="F52">
        <v>22.432127000000001</v>
      </c>
      <c r="G52" s="4">
        <f t="shared" si="0"/>
        <v>2.342728000000001</v>
      </c>
      <c r="H52" s="4">
        <f t="shared" si="1"/>
        <v>21.260763000000001</v>
      </c>
    </row>
    <row r="53" spans="1:8" x14ac:dyDescent="0.25">
      <c r="A53" s="3">
        <v>213</v>
      </c>
      <c r="B53" t="s">
        <v>46</v>
      </c>
      <c r="C53">
        <v>2.9220869999999999</v>
      </c>
      <c r="D53" s="3">
        <v>213</v>
      </c>
      <c r="E53" t="s">
        <v>46</v>
      </c>
      <c r="F53">
        <v>3.279782</v>
      </c>
      <c r="G53" s="4">
        <f t="shared" si="0"/>
        <v>0.3576950000000001</v>
      </c>
      <c r="H53" s="4">
        <f t="shared" si="1"/>
        <v>3.1009345000000001</v>
      </c>
    </row>
    <row r="54" spans="1:8" x14ac:dyDescent="0.25">
      <c r="A54" s="3">
        <v>212</v>
      </c>
      <c r="B54" t="s">
        <v>47</v>
      </c>
      <c r="C54">
        <v>1.8527340000000001</v>
      </c>
      <c r="D54" s="3">
        <v>212</v>
      </c>
      <c r="E54" t="s">
        <v>47</v>
      </c>
      <c r="F54">
        <v>1.8527340000000001</v>
      </c>
      <c r="G54" s="4">
        <f t="shared" si="0"/>
        <v>0</v>
      </c>
      <c r="H54" s="4">
        <f t="shared" si="1"/>
        <v>1.8527340000000001</v>
      </c>
    </row>
    <row r="55" spans="1:8" x14ac:dyDescent="0.25">
      <c r="A55" s="3">
        <v>210</v>
      </c>
      <c r="B55" t="s">
        <v>48</v>
      </c>
      <c r="C55">
        <v>2.7910740000000001</v>
      </c>
      <c r="D55" s="3">
        <v>210</v>
      </c>
      <c r="E55" t="s">
        <v>48</v>
      </c>
      <c r="F55">
        <v>2.7910740000000001</v>
      </c>
      <c r="G55" s="4">
        <f t="shared" si="0"/>
        <v>0</v>
      </c>
      <c r="H55" s="4">
        <f t="shared" si="1"/>
        <v>2.7910740000000001</v>
      </c>
    </row>
    <row r="56" spans="1:8" x14ac:dyDescent="0.25">
      <c r="A56" s="3">
        <v>211</v>
      </c>
      <c r="B56" t="s">
        <v>49</v>
      </c>
      <c r="C56">
        <v>7.7477580000000001</v>
      </c>
      <c r="D56" s="3">
        <v>211</v>
      </c>
      <c r="E56" t="s">
        <v>49</v>
      </c>
      <c r="F56">
        <v>8.7061919999999997</v>
      </c>
      <c r="G56" s="4">
        <f t="shared" si="0"/>
        <v>0.95843399999999956</v>
      </c>
      <c r="H56" s="4">
        <f t="shared" si="1"/>
        <v>8.2269749999999995</v>
      </c>
    </row>
    <row r="57" spans="1:8" x14ac:dyDescent="0.25">
      <c r="A57" s="3">
        <v>209</v>
      </c>
      <c r="B57" t="s">
        <v>50</v>
      </c>
      <c r="C57">
        <v>9.9296889999999998</v>
      </c>
      <c r="D57" s="3">
        <v>209</v>
      </c>
      <c r="E57" t="s">
        <v>50</v>
      </c>
      <c r="F57">
        <v>10.945684999999999</v>
      </c>
      <c r="G57" s="4">
        <f t="shared" si="0"/>
        <v>1.0159959999999995</v>
      </c>
      <c r="H57" s="4">
        <f t="shared" si="1"/>
        <v>10.437687</v>
      </c>
    </row>
    <row r="58" spans="1:8" x14ac:dyDescent="0.25">
      <c r="A58" s="3">
        <v>207</v>
      </c>
      <c r="B58" t="s">
        <v>51</v>
      </c>
      <c r="C58">
        <v>3.0844550000000002</v>
      </c>
      <c r="D58" s="3">
        <v>207</v>
      </c>
      <c r="E58" t="s">
        <v>51</v>
      </c>
      <c r="F58">
        <v>3.0844550000000002</v>
      </c>
      <c r="G58" s="4">
        <f t="shared" si="0"/>
        <v>0</v>
      </c>
      <c r="H58" s="4">
        <f t="shared" si="1"/>
        <v>3.0844550000000002</v>
      </c>
    </row>
    <row r="59" spans="1:8" x14ac:dyDescent="0.25">
      <c r="A59" s="3">
        <v>208</v>
      </c>
      <c r="B59" t="s">
        <v>52</v>
      </c>
      <c r="C59">
        <v>6.3613419999999996</v>
      </c>
      <c r="D59" s="3">
        <v>208</v>
      </c>
      <c r="E59" t="s">
        <v>52</v>
      </c>
      <c r="F59">
        <v>6.4193790000000002</v>
      </c>
      <c r="G59" s="4">
        <f t="shared" si="0"/>
        <v>5.803700000000056E-2</v>
      </c>
      <c r="H59" s="4">
        <f t="shared" si="1"/>
        <v>6.3903604999999999</v>
      </c>
    </row>
    <row r="60" spans="1:8" x14ac:dyDescent="0.25">
      <c r="A60" s="3">
        <v>206</v>
      </c>
      <c r="B60" t="s">
        <v>53</v>
      </c>
      <c r="C60">
        <v>13.986808</v>
      </c>
      <c r="D60" s="3">
        <v>206</v>
      </c>
      <c r="E60" t="s">
        <v>53</v>
      </c>
      <c r="F60">
        <v>16.272165999999999</v>
      </c>
      <c r="G60" s="4">
        <f t="shared" si="0"/>
        <v>2.2853579999999987</v>
      </c>
      <c r="H60" s="4">
        <f t="shared" si="1"/>
        <v>15.129486999999999</v>
      </c>
    </row>
    <row r="61" spans="1:8" x14ac:dyDescent="0.25">
      <c r="A61" s="3">
        <v>205</v>
      </c>
      <c r="B61" t="s">
        <v>54</v>
      </c>
      <c r="C61">
        <v>13.803869000000001</v>
      </c>
      <c r="D61" s="3">
        <v>205</v>
      </c>
      <c r="E61" t="s">
        <v>54</v>
      </c>
      <c r="F61">
        <v>15.921548</v>
      </c>
      <c r="G61" s="4">
        <f t="shared" si="0"/>
        <v>2.117678999999999</v>
      </c>
      <c r="H61" s="4">
        <f t="shared" si="1"/>
        <v>14.8627085</v>
      </c>
    </row>
    <row r="62" spans="1:8" x14ac:dyDescent="0.25">
      <c r="A62" s="3">
        <v>204</v>
      </c>
      <c r="B62" t="s">
        <v>55</v>
      </c>
      <c r="C62">
        <v>19.921612</v>
      </c>
      <c r="D62" s="3">
        <v>204</v>
      </c>
      <c r="E62" t="s">
        <v>55</v>
      </c>
      <c r="F62">
        <v>21.566299999999998</v>
      </c>
      <c r="G62" s="4">
        <f t="shared" si="0"/>
        <v>1.6446879999999986</v>
      </c>
      <c r="H62" s="4">
        <f t="shared" si="1"/>
        <v>20.743955999999997</v>
      </c>
    </row>
    <row r="63" spans="1:8" x14ac:dyDescent="0.25">
      <c r="A63" s="3">
        <v>203</v>
      </c>
      <c r="B63" t="s">
        <v>56</v>
      </c>
      <c r="C63">
        <v>23.696691000000001</v>
      </c>
      <c r="D63" s="3">
        <v>203</v>
      </c>
      <c r="E63" t="s">
        <v>56</v>
      </c>
      <c r="F63">
        <v>27.126429999999999</v>
      </c>
      <c r="G63" s="4">
        <f t="shared" si="0"/>
        <v>3.4297389999999979</v>
      </c>
      <c r="H63" s="4">
        <f t="shared" si="1"/>
        <v>25.4115605</v>
      </c>
    </row>
    <row r="64" spans="1:8" x14ac:dyDescent="0.25">
      <c r="A64" s="3">
        <v>202</v>
      </c>
      <c r="B64" t="s">
        <v>57</v>
      </c>
      <c r="C64">
        <v>23.252392</v>
      </c>
      <c r="D64" s="3">
        <v>202</v>
      </c>
      <c r="E64" t="s">
        <v>57</v>
      </c>
      <c r="F64">
        <v>25.706368000000001</v>
      </c>
      <c r="G64" s="4">
        <f t="shared" si="0"/>
        <v>2.4539760000000008</v>
      </c>
      <c r="H64" s="4">
        <f t="shared" si="1"/>
        <v>24.479379999999999</v>
      </c>
    </row>
    <row r="65" spans="1:8" x14ac:dyDescent="0.25">
      <c r="A65" s="3">
        <v>85</v>
      </c>
      <c r="B65" t="s">
        <v>58</v>
      </c>
      <c r="C65">
        <v>32.688357000000003</v>
      </c>
      <c r="D65" s="3">
        <v>85</v>
      </c>
      <c r="E65" t="s">
        <v>58</v>
      </c>
      <c r="F65">
        <v>34.673616000000003</v>
      </c>
      <c r="G65" s="4">
        <f t="shared" si="0"/>
        <v>1.9852589999999992</v>
      </c>
      <c r="H65" s="4">
        <f t="shared" si="1"/>
        <v>33.680986500000003</v>
      </c>
    </row>
    <row r="66" spans="1:8" x14ac:dyDescent="0.25">
      <c r="A66" s="3">
        <v>86</v>
      </c>
      <c r="B66" t="s">
        <v>59</v>
      </c>
      <c r="C66">
        <v>31.084330999999999</v>
      </c>
      <c r="D66" s="3">
        <v>86</v>
      </c>
      <c r="E66" t="s">
        <v>59</v>
      </c>
      <c r="F66">
        <v>32.640718999999997</v>
      </c>
      <c r="G66" s="4">
        <f t="shared" si="0"/>
        <v>1.5563879999999983</v>
      </c>
      <c r="H66" s="4">
        <f t="shared" si="1"/>
        <v>31.862524999999998</v>
      </c>
    </row>
    <row r="67" spans="1:8" x14ac:dyDescent="0.25">
      <c r="A67" s="3">
        <v>92</v>
      </c>
      <c r="B67" t="s">
        <v>60</v>
      </c>
      <c r="C67">
        <v>41.306671000000001</v>
      </c>
      <c r="D67" s="3">
        <v>92</v>
      </c>
      <c r="E67" t="s">
        <v>60</v>
      </c>
      <c r="F67">
        <v>43.213740000000001</v>
      </c>
      <c r="G67" s="4">
        <f t="shared" ref="G67:G130" si="2">F67-C67</f>
        <v>1.9070689999999999</v>
      </c>
      <c r="H67" s="4">
        <f t="shared" ref="H67:H130" si="3">(C67+F67)/2</f>
        <v>42.260205499999998</v>
      </c>
    </row>
    <row r="68" spans="1:8" x14ac:dyDescent="0.25">
      <c r="A68" s="3">
        <v>94</v>
      </c>
      <c r="B68" t="s">
        <v>61</v>
      </c>
      <c r="C68">
        <v>61.310774000000002</v>
      </c>
      <c r="D68" s="3">
        <v>94</v>
      </c>
      <c r="E68" t="s">
        <v>61</v>
      </c>
      <c r="F68">
        <v>65.743836000000002</v>
      </c>
      <c r="G68" s="4">
        <f t="shared" si="2"/>
        <v>4.4330619999999996</v>
      </c>
      <c r="H68" s="4">
        <f t="shared" si="3"/>
        <v>63.527304999999998</v>
      </c>
    </row>
    <row r="69" spans="1:8" x14ac:dyDescent="0.25">
      <c r="A69" s="3">
        <v>93</v>
      </c>
      <c r="B69" t="s">
        <v>62</v>
      </c>
      <c r="C69">
        <v>57.944409</v>
      </c>
      <c r="D69" s="3">
        <v>93</v>
      </c>
      <c r="E69" t="s">
        <v>62</v>
      </c>
      <c r="F69">
        <v>59.722684000000001</v>
      </c>
      <c r="G69" s="4">
        <f t="shared" si="2"/>
        <v>1.7782750000000007</v>
      </c>
      <c r="H69" s="4">
        <f t="shared" si="3"/>
        <v>58.833546499999997</v>
      </c>
    </row>
    <row r="70" spans="1:8" x14ac:dyDescent="0.25">
      <c r="A70" s="3">
        <v>135</v>
      </c>
      <c r="B70" t="s">
        <v>63</v>
      </c>
      <c r="C70">
        <v>1.875815</v>
      </c>
      <c r="D70" s="3">
        <v>135</v>
      </c>
      <c r="E70" t="s">
        <v>63</v>
      </c>
      <c r="F70">
        <v>1.875815</v>
      </c>
      <c r="G70" s="4">
        <f t="shared" si="2"/>
        <v>0</v>
      </c>
      <c r="H70" s="4">
        <f t="shared" si="3"/>
        <v>1.875815</v>
      </c>
    </row>
    <row r="71" spans="1:8" x14ac:dyDescent="0.25">
      <c r="A71" s="3">
        <v>134</v>
      </c>
      <c r="B71" t="s">
        <v>64</v>
      </c>
      <c r="C71">
        <v>7.683478</v>
      </c>
      <c r="D71" s="3">
        <v>134</v>
      </c>
      <c r="E71" t="s">
        <v>64</v>
      </c>
      <c r="F71">
        <v>9.0511929999999996</v>
      </c>
      <c r="G71" s="4">
        <f t="shared" si="2"/>
        <v>1.3677149999999996</v>
      </c>
      <c r="H71" s="4">
        <f t="shared" si="3"/>
        <v>8.3673354999999994</v>
      </c>
    </row>
    <row r="72" spans="1:8" x14ac:dyDescent="0.25">
      <c r="A72" s="3">
        <v>133</v>
      </c>
      <c r="B72" t="s">
        <v>65</v>
      </c>
      <c r="C72">
        <v>25.163229999999999</v>
      </c>
      <c r="D72" s="3">
        <v>133</v>
      </c>
      <c r="E72" t="s">
        <v>65</v>
      </c>
      <c r="F72">
        <v>28.451650999999998</v>
      </c>
      <c r="G72" s="4">
        <f t="shared" si="2"/>
        <v>3.2884209999999996</v>
      </c>
      <c r="H72" s="4">
        <f t="shared" si="3"/>
        <v>26.807440499999998</v>
      </c>
    </row>
    <row r="73" spans="1:8" x14ac:dyDescent="0.25">
      <c r="A73" s="3">
        <v>132</v>
      </c>
      <c r="B73" t="s">
        <v>66</v>
      </c>
      <c r="C73">
        <v>13.918949</v>
      </c>
      <c r="D73" s="3">
        <v>132</v>
      </c>
      <c r="E73" t="s">
        <v>66</v>
      </c>
      <c r="F73">
        <v>15.797986999999999</v>
      </c>
      <c r="G73" s="4">
        <f t="shared" si="2"/>
        <v>1.8790379999999995</v>
      </c>
      <c r="H73" s="4">
        <f t="shared" si="3"/>
        <v>14.858467999999998</v>
      </c>
    </row>
    <row r="74" spans="1:8" x14ac:dyDescent="0.25">
      <c r="A74" s="3">
        <v>131</v>
      </c>
      <c r="B74" t="s">
        <v>67</v>
      </c>
      <c r="C74">
        <v>27.996262999999999</v>
      </c>
      <c r="D74" s="3">
        <v>131</v>
      </c>
      <c r="E74" t="s">
        <v>67</v>
      </c>
      <c r="F74">
        <v>30.568284999999999</v>
      </c>
      <c r="G74" s="4">
        <f t="shared" si="2"/>
        <v>2.5720220000000005</v>
      </c>
      <c r="H74" s="4">
        <f t="shared" si="3"/>
        <v>29.282274000000001</v>
      </c>
    </row>
    <row r="75" spans="1:8" x14ac:dyDescent="0.25">
      <c r="A75" s="3">
        <v>130</v>
      </c>
      <c r="B75" t="s">
        <v>68</v>
      </c>
      <c r="C75">
        <v>31.379307000000001</v>
      </c>
      <c r="D75" s="3">
        <v>130</v>
      </c>
      <c r="E75" t="s">
        <v>68</v>
      </c>
      <c r="F75">
        <v>34.634616999999999</v>
      </c>
      <c r="G75" s="4">
        <f t="shared" si="2"/>
        <v>3.2553099999999979</v>
      </c>
      <c r="H75" s="4">
        <f t="shared" si="3"/>
        <v>33.006962000000001</v>
      </c>
    </row>
    <row r="76" spans="1:8" x14ac:dyDescent="0.25">
      <c r="A76" s="3">
        <v>129</v>
      </c>
      <c r="B76" t="s">
        <v>69</v>
      </c>
      <c r="C76">
        <v>36.208055999999999</v>
      </c>
      <c r="D76" s="3">
        <v>129</v>
      </c>
      <c r="E76" t="s">
        <v>69</v>
      </c>
      <c r="F76">
        <v>37.915025999999997</v>
      </c>
      <c r="G76" s="4">
        <f t="shared" si="2"/>
        <v>1.7069699999999983</v>
      </c>
      <c r="H76" s="4">
        <f t="shared" si="3"/>
        <v>37.061540999999998</v>
      </c>
    </row>
    <row r="77" spans="1:8" x14ac:dyDescent="0.25">
      <c r="A77" s="3">
        <v>1</v>
      </c>
      <c r="B77" t="s">
        <v>70</v>
      </c>
      <c r="C77">
        <v>49.605767999999998</v>
      </c>
      <c r="D77" s="3">
        <v>1</v>
      </c>
      <c r="E77" t="s">
        <v>70</v>
      </c>
      <c r="F77">
        <v>50.397579999999998</v>
      </c>
      <c r="G77" s="4">
        <f t="shared" si="2"/>
        <v>0.79181200000000018</v>
      </c>
      <c r="H77" s="4">
        <f t="shared" si="3"/>
        <v>50.001673999999994</v>
      </c>
    </row>
    <row r="78" spans="1:8" x14ac:dyDescent="0.25">
      <c r="A78" s="3">
        <v>216</v>
      </c>
      <c r="B78" t="s">
        <v>71</v>
      </c>
      <c r="C78">
        <v>17.845130999999999</v>
      </c>
      <c r="D78" s="3">
        <v>216</v>
      </c>
      <c r="E78" t="s">
        <v>71</v>
      </c>
      <c r="F78">
        <v>19.261213999999999</v>
      </c>
      <c r="G78" s="4">
        <f t="shared" si="2"/>
        <v>1.4160830000000004</v>
      </c>
      <c r="H78" s="4">
        <f t="shared" si="3"/>
        <v>18.553172499999999</v>
      </c>
    </row>
    <row r="79" spans="1:8" x14ac:dyDescent="0.25">
      <c r="A79" s="3">
        <v>215</v>
      </c>
      <c r="B79" t="s">
        <v>72</v>
      </c>
      <c r="C79">
        <v>50.948362000000003</v>
      </c>
      <c r="D79" s="3">
        <v>215</v>
      </c>
      <c r="E79" t="s">
        <v>72</v>
      </c>
      <c r="F79">
        <v>51.370185999999997</v>
      </c>
      <c r="G79" s="4">
        <f t="shared" si="2"/>
        <v>0.42182399999999376</v>
      </c>
      <c r="H79" s="4">
        <f t="shared" si="3"/>
        <v>51.159273999999996</v>
      </c>
    </row>
    <row r="80" spans="1:8" x14ac:dyDescent="0.25">
      <c r="A80" s="3">
        <v>51</v>
      </c>
      <c r="B80" t="s">
        <v>73</v>
      </c>
      <c r="C80">
        <v>21.698983999999999</v>
      </c>
      <c r="D80" s="3">
        <v>51</v>
      </c>
      <c r="E80" t="s">
        <v>73</v>
      </c>
      <c r="F80">
        <v>22.606822000000001</v>
      </c>
      <c r="G80" s="4">
        <f t="shared" si="2"/>
        <v>0.9078380000000017</v>
      </c>
      <c r="H80" s="4">
        <f t="shared" si="3"/>
        <v>22.152903000000002</v>
      </c>
    </row>
    <row r="81" spans="1:8" x14ac:dyDescent="0.25">
      <c r="A81" s="3">
        <v>72</v>
      </c>
      <c r="B81" t="s">
        <v>74</v>
      </c>
      <c r="C81">
        <v>39.371549999999999</v>
      </c>
      <c r="D81" s="3">
        <v>72</v>
      </c>
      <c r="E81" t="s">
        <v>74</v>
      </c>
      <c r="F81">
        <v>40.154625000000003</v>
      </c>
      <c r="G81" s="4">
        <f t="shared" si="2"/>
        <v>0.78307500000000374</v>
      </c>
      <c r="H81" s="4">
        <f t="shared" si="3"/>
        <v>39.763087499999997</v>
      </c>
    </row>
    <row r="82" spans="1:8" x14ac:dyDescent="0.25">
      <c r="A82" s="3">
        <v>73</v>
      </c>
      <c r="B82" t="s">
        <v>75</v>
      </c>
      <c r="C82">
        <v>32.930432000000003</v>
      </c>
      <c r="D82" s="3">
        <v>73</v>
      </c>
      <c r="E82" t="s">
        <v>75</v>
      </c>
      <c r="F82">
        <v>34.205106000000001</v>
      </c>
      <c r="G82" s="4">
        <f t="shared" si="2"/>
        <v>1.2746739999999974</v>
      </c>
      <c r="H82" s="4">
        <f t="shared" si="3"/>
        <v>33.567768999999998</v>
      </c>
    </row>
    <row r="83" spans="1:8" x14ac:dyDescent="0.25">
      <c r="A83" s="3">
        <v>74</v>
      </c>
      <c r="B83" t="s">
        <v>76</v>
      </c>
      <c r="C83">
        <v>32.539579000000003</v>
      </c>
      <c r="D83" s="3">
        <v>74</v>
      </c>
      <c r="E83" t="s">
        <v>76</v>
      </c>
      <c r="F83">
        <v>32.789461000000003</v>
      </c>
      <c r="G83" s="4">
        <f t="shared" si="2"/>
        <v>0.24988199999999949</v>
      </c>
      <c r="H83" s="4">
        <f t="shared" si="3"/>
        <v>32.664520000000003</v>
      </c>
    </row>
    <row r="84" spans="1:8" x14ac:dyDescent="0.25">
      <c r="A84" s="3">
        <v>75</v>
      </c>
      <c r="B84" t="s">
        <v>77</v>
      </c>
      <c r="C84">
        <v>48.429834</v>
      </c>
      <c r="D84" s="3">
        <v>75</v>
      </c>
      <c r="E84" t="s">
        <v>77</v>
      </c>
      <c r="F84">
        <v>49.915801000000002</v>
      </c>
      <c r="G84" s="4">
        <f t="shared" si="2"/>
        <v>1.4859670000000023</v>
      </c>
      <c r="H84" s="4">
        <f t="shared" si="3"/>
        <v>49.172817500000001</v>
      </c>
    </row>
    <row r="85" spans="1:8" x14ac:dyDescent="0.25">
      <c r="A85" s="3">
        <v>187</v>
      </c>
      <c r="B85" t="s">
        <v>78</v>
      </c>
      <c r="C85">
        <v>22.886315</v>
      </c>
      <c r="D85" s="3">
        <v>187</v>
      </c>
      <c r="E85" t="s">
        <v>78</v>
      </c>
      <c r="F85">
        <v>26.923203000000001</v>
      </c>
      <c r="G85" s="4">
        <f t="shared" si="2"/>
        <v>4.0368880000000011</v>
      </c>
      <c r="H85" s="4">
        <f t="shared" si="3"/>
        <v>24.904758999999999</v>
      </c>
    </row>
    <row r="86" spans="1:8" x14ac:dyDescent="0.25">
      <c r="A86" s="3">
        <v>186</v>
      </c>
      <c r="B86" t="s">
        <v>79</v>
      </c>
      <c r="C86">
        <v>18.241613000000001</v>
      </c>
      <c r="D86" s="3">
        <v>186</v>
      </c>
      <c r="E86" t="s">
        <v>79</v>
      </c>
      <c r="F86">
        <v>19.853079999999999</v>
      </c>
      <c r="G86" s="4">
        <f t="shared" si="2"/>
        <v>1.6114669999999975</v>
      </c>
      <c r="H86" s="4">
        <f t="shared" si="3"/>
        <v>19.0473465</v>
      </c>
    </row>
    <row r="87" spans="1:8" x14ac:dyDescent="0.25">
      <c r="A87" s="3">
        <v>257</v>
      </c>
      <c r="B87" t="s">
        <v>80</v>
      </c>
      <c r="C87">
        <v>31.29945</v>
      </c>
      <c r="D87" s="3">
        <v>257</v>
      </c>
      <c r="E87" t="s">
        <v>80</v>
      </c>
      <c r="F87">
        <v>32.667419000000002</v>
      </c>
      <c r="G87" s="4">
        <f t="shared" si="2"/>
        <v>1.3679690000000022</v>
      </c>
      <c r="H87" s="4">
        <f t="shared" si="3"/>
        <v>31.983434500000001</v>
      </c>
    </row>
    <row r="88" spans="1:8" x14ac:dyDescent="0.25">
      <c r="A88" s="3">
        <v>258</v>
      </c>
      <c r="B88" t="s">
        <v>81</v>
      </c>
      <c r="C88">
        <v>39.482815000000002</v>
      </c>
      <c r="D88" s="3">
        <v>258</v>
      </c>
      <c r="E88" t="s">
        <v>81</v>
      </c>
      <c r="F88">
        <v>40.509956000000003</v>
      </c>
      <c r="G88" s="4">
        <f t="shared" si="2"/>
        <v>1.0271410000000003</v>
      </c>
      <c r="H88" s="4">
        <f t="shared" si="3"/>
        <v>39.996385500000002</v>
      </c>
    </row>
    <row r="89" spans="1:8" x14ac:dyDescent="0.25">
      <c r="A89" s="3">
        <v>185</v>
      </c>
      <c r="B89" t="s">
        <v>82</v>
      </c>
      <c r="C89">
        <v>55.341341</v>
      </c>
      <c r="D89" s="3">
        <v>185</v>
      </c>
      <c r="E89" t="s">
        <v>82</v>
      </c>
      <c r="F89">
        <v>58.575221999999997</v>
      </c>
      <c r="G89" s="4">
        <f t="shared" si="2"/>
        <v>3.2338809999999967</v>
      </c>
      <c r="H89" s="4">
        <f t="shared" si="3"/>
        <v>56.958281499999998</v>
      </c>
    </row>
    <row r="90" spans="1:8" x14ac:dyDescent="0.25">
      <c r="A90" s="3">
        <v>262</v>
      </c>
      <c r="B90" t="s">
        <v>83</v>
      </c>
      <c r="C90">
        <v>38.708272999999998</v>
      </c>
      <c r="D90" s="3">
        <v>262</v>
      </c>
      <c r="E90" t="s">
        <v>83</v>
      </c>
      <c r="F90">
        <v>39.431941999999999</v>
      </c>
      <c r="G90" s="4">
        <f t="shared" si="2"/>
        <v>0.72366900000000101</v>
      </c>
      <c r="H90" s="4">
        <f t="shared" si="3"/>
        <v>39.070107499999999</v>
      </c>
    </row>
    <row r="91" spans="1:8" x14ac:dyDescent="0.25">
      <c r="A91" s="3">
        <v>261</v>
      </c>
      <c r="B91" t="s">
        <v>84</v>
      </c>
      <c r="C91">
        <v>47.696202999999997</v>
      </c>
      <c r="D91" s="3">
        <v>261</v>
      </c>
      <c r="E91" t="s">
        <v>84</v>
      </c>
      <c r="F91">
        <v>48.625771</v>
      </c>
      <c r="G91" s="4">
        <f t="shared" si="2"/>
        <v>0.92956800000000328</v>
      </c>
      <c r="H91" s="4">
        <f t="shared" si="3"/>
        <v>48.160986999999999</v>
      </c>
    </row>
    <row r="92" spans="1:8" x14ac:dyDescent="0.25">
      <c r="A92" s="3">
        <v>263</v>
      </c>
      <c r="B92" t="s">
        <v>85</v>
      </c>
      <c r="C92">
        <v>38.956788000000003</v>
      </c>
      <c r="D92" s="3">
        <v>263</v>
      </c>
      <c r="E92" t="s">
        <v>85</v>
      </c>
      <c r="F92">
        <v>39.963990000000003</v>
      </c>
      <c r="G92" s="4">
        <f t="shared" si="2"/>
        <v>1.0072019999999995</v>
      </c>
      <c r="H92" s="4">
        <f t="shared" si="3"/>
        <v>39.460389000000006</v>
      </c>
    </row>
    <row r="93" spans="1:8" x14ac:dyDescent="0.25">
      <c r="A93" s="3">
        <v>264</v>
      </c>
      <c r="B93" t="s">
        <v>86</v>
      </c>
      <c r="C93">
        <v>53.793095999999998</v>
      </c>
      <c r="D93" s="3">
        <v>264</v>
      </c>
      <c r="E93" t="s">
        <v>86</v>
      </c>
      <c r="F93">
        <v>56.463997999999997</v>
      </c>
      <c r="G93" s="4">
        <f t="shared" si="2"/>
        <v>2.6709019999999981</v>
      </c>
      <c r="H93" s="4">
        <f t="shared" si="3"/>
        <v>55.128546999999998</v>
      </c>
    </row>
    <row r="94" spans="1:8" x14ac:dyDescent="0.25">
      <c r="A94" s="3">
        <v>266</v>
      </c>
      <c r="B94" t="s">
        <v>87</v>
      </c>
      <c r="C94">
        <v>35.698082999999997</v>
      </c>
      <c r="D94" s="3">
        <v>266</v>
      </c>
      <c r="E94" t="s">
        <v>87</v>
      </c>
      <c r="F94">
        <v>36.651770999999997</v>
      </c>
      <c r="G94" s="4">
        <f t="shared" si="2"/>
        <v>0.95368799999999965</v>
      </c>
      <c r="H94" s="4">
        <f t="shared" si="3"/>
        <v>36.174926999999997</v>
      </c>
    </row>
    <row r="95" spans="1:8" x14ac:dyDescent="0.25">
      <c r="A95" s="3">
        <v>265</v>
      </c>
      <c r="B95" t="s">
        <v>88</v>
      </c>
      <c r="C95">
        <v>27.528372999999998</v>
      </c>
      <c r="D95" s="3">
        <v>265</v>
      </c>
      <c r="E95" t="s">
        <v>88</v>
      </c>
      <c r="F95">
        <v>28.183973999999999</v>
      </c>
      <c r="G95" s="4">
        <f t="shared" si="2"/>
        <v>0.65560100000000077</v>
      </c>
      <c r="H95" s="4">
        <f t="shared" si="3"/>
        <v>27.856173499999997</v>
      </c>
    </row>
    <row r="96" spans="1:8" x14ac:dyDescent="0.25">
      <c r="A96" s="3">
        <v>7</v>
      </c>
      <c r="B96" t="s">
        <v>89</v>
      </c>
      <c r="C96">
        <v>15.963234</v>
      </c>
      <c r="D96" s="3">
        <v>7</v>
      </c>
      <c r="E96" t="s">
        <v>89</v>
      </c>
      <c r="F96">
        <v>16.575513999999998</v>
      </c>
      <c r="G96" s="4">
        <f t="shared" si="2"/>
        <v>0.61227999999999838</v>
      </c>
      <c r="H96" s="4">
        <f t="shared" si="3"/>
        <v>16.269373999999999</v>
      </c>
    </row>
    <row r="97" spans="1:8" x14ac:dyDescent="0.25">
      <c r="A97" s="3">
        <v>234</v>
      </c>
      <c r="B97" t="s">
        <v>90</v>
      </c>
      <c r="C97">
        <v>11.523573000000001</v>
      </c>
      <c r="D97" s="3">
        <v>234</v>
      </c>
      <c r="E97" t="s">
        <v>90</v>
      </c>
      <c r="F97">
        <v>12.491674</v>
      </c>
      <c r="G97" s="4">
        <f t="shared" si="2"/>
        <v>0.96810099999999899</v>
      </c>
      <c r="H97" s="4">
        <f t="shared" si="3"/>
        <v>12.007623500000001</v>
      </c>
    </row>
    <row r="98" spans="1:8" x14ac:dyDescent="0.25">
      <c r="A98" s="3">
        <v>233</v>
      </c>
      <c r="B98" t="s">
        <v>91</v>
      </c>
      <c r="C98">
        <v>17.554417999999998</v>
      </c>
      <c r="D98" s="3">
        <v>233</v>
      </c>
      <c r="E98" t="s">
        <v>91</v>
      </c>
      <c r="F98">
        <v>19.138442999999999</v>
      </c>
      <c r="G98" s="4">
        <f t="shared" si="2"/>
        <v>1.5840250000000005</v>
      </c>
      <c r="H98" s="4">
        <f t="shared" si="3"/>
        <v>18.346430499999997</v>
      </c>
    </row>
    <row r="99" spans="1:8" x14ac:dyDescent="0.25">
      <c r="A99" s="3">
        <v>230</v>
      </c>
      <c r="B99" t="s">
        <v>92</v>
      </c>
      <c r="C99">
        <v>14.284348</v>
      </c>
      <c r="D99" s="3">
        <v>230</v>
      </c>
      <c r="E99" t="s">
        <v>92</v>
      </c>
      <c r="F99">
        <v>16.136327999999999</v>
      </c>
      <c r="G99" s="4">
        <f t="shared" si="2"/>
        <v>1.8519799999999993</v>
      </c>
      <c r="H99" s="4">
        <f t="shared" si="3"/>
        <v>15.210338</v>
      </c>
    </row>
    <row r="100" spans="1:8" x14ac:dyDescent="0.25">
      <c r="A100" s="3">
        <v>229</v>
      </c>
      <c r="B100" t="s">
        <v>93</v>
      </c>
      <c r="C100">
        <v>15.519015</v>
      </c>
      <c r="D100" s="3">
        <v>229</v>
      </c>
      <c r="E100" t="s">
        <v>93</v>
      </c>
      <c r="F100">
        <v>17.376403</v>
      </c>
      <c r="G100" s="4">
        <f t="shared" si="2"/>
        <v>1.8573880000000003</v>
      </c>
      <c r="H100" s="4">
        <f t="shared" si="3"/>
        <v>16.447709</v>
      </c>
    </row>
    <row r="101" spans="1:8" x14ac:dyDescent="0.25">
      <c r="A101" s="3">
        <v>235</v>
      </c>
      <c r="B101" t="s">
        <v>94</v>
      </c>
      <c r="C101">
        <v>38.268768999999999</v>
      </c>
      <c r="D101" s="3">
        <v>235</v>
      </c>
      <c r="E101" t="s">
        <v>94</v>
      </c>
      <c r="F101">
        <v>41.265292000000002</v>
      </c>
      <c r="G101" s="4">
        <f t="shared" si="2"/>
        <v>2.9965230000000034</v>
      </c>
      <c r="H101" s="4">
        <f t="shared" si="3"/>
        <v>39.767030500000004</v>
      </c>
    </row>
    <row r="102" spans="1:8" x14ac:dyDescent="0.25">
      <c r="A102" s="3">
        <v>237</v>
      </c>
      <c r="B102" t="s">
        <v>95</v>
      </c>
      <c r="C102">
        <v>14.959006</v>
      </c>
      <c r="D102" s="3">
        <v>237</v>
      </c>
      <c r="E102" t="s">
        <v>95</v>
      </c>
      <c r="F102">
        <v>16.635093000000001</v>
      </c>
      <c r="G102" s="4">
        <f t="shared" si="2"/>
        <v>1.6760870000000008</v>
      </c>
      <c r="H102" s="4">
        <f t="shared" si="3"/>
        <v>15.7970495</v>
      </c>
    </row>
    <row r="103" spans="1:8" x14ac:dyDescent="0.25">
      <c r="A103" s="3">
        <v>236</v>
      </c>
      <c r="B103" t="s">
        <v>96</v>
      </c>
      <c r="C103">
        <v>21.96293</v>
      </c>
      <c r="D103" s="3">
        <v>236</v>
      </c>
      <c r="E103" t="s">
        <v>96</v>
      </c>
      <c r="F103">
        <v>23.524657999999999</v>
      </c>
      <c r="G103" s="4">
        <f t="shared" si="2"/>
        <v>1.5617279999999987</v>
      </c>
      <c r="H103" s="4">
        <f t="shared" si="3"/>
        <v>22.743794000000001</v>
      </c>
    </row>
    <row r="104" spans="1:8" x14ac:dyDescent="0.25">
      <c r="A104" s="3">
        <v>3</v>
      </c>
      <c r="B104" t="s">
        <v>97</v>
      </c>
      <c r="C104">
        <v>16.489694</v>
      </c>
      <c r="D104" s="3">
        <v>3</v>
      </c>
      <c r="E104" t="s">
        <v>97</v>
      </c>
      <c r="F104">
        <v>16.972176999999999</v>
      </c>
      <c r="G104" s="4">
        <f t="shared" si="2"/>
        <v>0.48248299999999844</v>
      </c>
      <c r="H104" s="4">
        <f t="shared" si="3"/>
        <v>16.730935500000001</v>
      </c>
    </row>
    <row r="105" spans="1:8" x14ac:dyDescent="0.25">
      <c r="A105" s="3">
        <v>139</v>
      </c>
      <c r="B105" t="s">
        <v>98</v>
      </c>
      <c r="C105">
        <v>61.119743</v>
      </c>
      <c r="D105" s="3">
        <v>139</v>
      </c>
      <c r="E105" t="s">
        <v>98</v>
      </c>
      <c r="F105">
        <v>62.862588000000002</v>
      </c>
      <c r="G105" s="4">
        <f t="shared" si="2"/>
        <v>1.7428450000000026</v>
      </c>
      <c r="H105" s="4">
        <f t="shared" si="3"/>
        <v>61.991165500000001</v>
      </c>
    </row>
    <row r="106" spans="1:8" x14ac:dyDescent="0.25">
      <c r="A106" s="3">
        <v>137</v>
      </c>
      <c r="B106" t="s">
        <v>99</v>
      </c>
      <c r="C106">
        <v>50.775049000000003</v>
      </c>
      <c r="D106" s="3">
        <v>137</v>
      </c>
      <c r="E106" t="s">
        <v>99</v>
      </c>
      <c r="F106">
        <v>52.726576000000001</v>
      </c>
      <c r="G106" s="4">
        <f t="shared" si="2"/>
        <v>1.9515269999999987</v>
      </c>
      <c r="H106" s="4">
        <f t="shared" si="3"/>
        <v>51.750812500000002</v>
      </c>
    </row>
    <row r="107" spans="1:8" x14ac:dyDescent="0.25">
      <c r="A107" s="3">
        <v>140</v>
      </c>
      <c r="B107" t="s">
        <v>100</v>
      </c>
      <c r="C107">
        <v>52.609262999999999</v>
      </c>
      <c r="D107" s="3">
        <v>140</v>
      </c>
      <c r="E107" t="s">
        <v>100</v>
      </c>
      <c r="F107">
        <v>52.619770000000003</v>
      </c>
      <c r="G107" s="4">
        <f t="shared" si="2"/>
        <v>1.0507000000004041E-2</v>
      </c>
      <c r="H107" s="4">
        <f t="shared" si="3"/>
        <v>52.614516500000001</v>
      </c>
    </row>
    <row r="108" spans="1:8" x14ac:dyDescent="0.25">
      <c r="A108" s="3">
        <v>138</v>
      </c>
      <c r="B108" t="s">
        <v>101</v>
      </c>
      <c r="C108">
        <v>51.925950999999998</v>
      </c>
      <c r="D108" s="3">
        <v>138</v>
      </c>
      <c r="E108" t="s">
        <v>101</v>
      </c>
      <c r="F108">
        <v>53.152683000000003</v>
      </c>
      <c r="G108" s="4">
        <f t="shared" si="2"/>
        <v>1.2267320000000055</v>
      </c>
      <c r="H108" s="4">
        <f t="shared" si="3"/>
        <v>52.539316999999997</v>
      </c>
    </row>
    <row r="109" spans="1:8" x14ac:dyDescent="0.25">
      <c r="A109" s="3">
        <v>285</v>
      </c>
      <c r="B109" t="s">
        <v>102</v>
      </c>
      <c r="C109">
        <v>56.507154</v>
      </c>
      <c r="D109" s="3">
        <v>285</v>
      </c>
      <c r="E109" t="s">
        <v>102</v>
      </c>
      <c r="F109">
        <v>57.775398000000003</v>
      </c>
      <c r="G109" s="4">
        <f t="shared" si="2"/>
        <v>1.2682440000000028</v>
      </c>
      <c r="H109" s="4">
        <f t="shared" si="3"/>
        <v>57.141276000000005</v>
      </c>
    </row>
    <row r="110" spans="1:8" x14ac:dyDescent="0.25">
      <c r="A110" s="3">
        <v>286</v>
      </c>
      <c r="B110" t="s">
        <v>103</v>
      </c>
      <c r="C110">
        <v>64.377061999999995</v>
      </c>
      <c r="D110" s="3">
        <v>286</v>
      </c>
      <c r="E110" t="s">
        <v>103</v>
      </c>
      <c r="F110">
        <v>66.392392999999998</v>
      </c>
      <c r="G110" s="4">
        <f t="shared" si="2"/>
        <v>2.0153310000000033</v>
      </c>
      <c r="H110" s="4">
        <f t="shared" si="3"/>
        <v>65.384727499999997</v>
      </c>
    </row>
    <row r="111" spans="1:8" x14ac:dyDescent="0.25">
      <c r="A111" s="3">
        <v>127</v>
      </c>
      <c r="B111" t="s">
        <v>104</v>
      </c>
      <c r="C111">
        <v>69.294415999999998</v>
      </c>
      <c r="D111" s="3">
        <v>127</v>
      </c>
      <c r="E111" t="s">
        <v>104</v>
      </c>
      <c r="F111">
        <v>71.649457999999996</v>
      </c>
      <c r="G111" s="4">
        <f t="shared" si="2"/>
        <v>2.3550419999999974</v>
      </c>
      <c r="H111" s="4">
        <f t="shared" si="3"/>
        <v>70.471936999999997</v>
      </c>
    </row>
    <row r="112" spans="1:8" x14ac:dyDescent="0.25">
      <c r="A112" s="3">
        <v>248</v>
      </c>
      <c r="B112" t="s">
        <v>105</v>
      </c>
      <c r="C112">
        <v>61.653964999999999</v>
      </c>
      <c r="D112" s="3">
        <v>248</v>
      </c>
      <c r="E112" t="s">
        <v>105</v>
      </c>
      <c r="F112">
        <v>65.036559999999994</v>
      </c>
      <c r="G112" s="4">
        <f t="shared" si="2"/>
        <v>3.3825949999999949</v>
      </c>
      <c r="H112" s="4">
        <f t="shared" si="3"/>
        <v>63.345262499999997</v>
      </c>
    </row>
    <row r="113" spans="1:8" x14ac:dyDescent="0.25">
      <c r="A113" s="3">
        <v>167</v>
      </c>
      <c r="B113" t="s">
        <v>106</v>
      </c>
      <c r="C113">
        <v>14.708726</v>
      </c>
      <c r="D113" s="3">
        <v>167</v>
      </c>
      <c r="E113" t="s">
        <v>106</v>
      </c>
      <c r="F113">
        <v>14.764162000000001</v>
      </c>
      <c r="G113" s="4">
        <f t="shared" si="2"/>
        <v>5.5436000000000263E-2</v>
      </c>
      <c r="H113" s="4">
        <f t="shared" si="3"/>
        <v>14.736444000000001</v>
      </c>
    </row>
    <row r="114" spans="1:8" x14ac:dyDescent="0.25">
      <c r="A114" s="3">
        <v>252</v>
      </c>
      <c r="B114" t="s">
        <v>107</v>
      </c>
      <c r="C114">
        <v>60.800662000000003</v>
      </c>
      <c r="D114" s="3">
        <v>252</v>
      </c>
      <c r="E114" t="s">
        <v>107</v>
      </c>
      <c r="F114">
        <v>63.597296</v>
      </c>
      <c r="G114" s="4">
        <f t="shared" si="2"/>
        <v>2.7966339999999974</v>
      </c>
      <c r="H114" s="4">
        <f t="shared" si="3"/>
        <v>62.198979000000001</v>
      </c>
    </row>
    <row r="115" spans="1:8" x14ac:dyDescent="0.25">
      <c r="A115" s="3">
        <v>68</v>
      </c>
      <c r="B115" t="s">
        <v>108</v>
      </c>
      <c r="C115">
        <v>23.741519</v>
      </c>
      <c r="D115" s="3">
        <v>68</v>
      </c>
      <c r="E115" t="s">
        <v>108</v>
      </c>
      <c r="F115">
        <v>27.230326000000002</v>
      </c>
      <c r="G115" s="4">
        <f t="shared" si="2"/>
        <v>3.4888070000000013</v>
      </c>
      <c r="H115" s="4">
        <f t="shared" si="3"/>
        <v>25.485922500000001</v>
      </c>
    </row>
    <row r="116" spans="1:8" x14ac:dyDescent="0.25">
      <c r="A116" s="3">
        <v>67</v>
      </c>
      <c r="B116" t="s">
        <v>109</v>
      </c>
      <c r="C116">
        <v>26.249226</v>
      </c>
      <c r="D116" s="3">
        <v>67</v>
      </c>
      <c r="E116" t="s">
        <v>109</v>
      </c>
      <c r="F116">
        <v>28.974969999999999</v>
      </c>
      <c r="G116" s="4">
        <f t="shared" si="2"/>
        <v>2.7257439999999988</v>
      </c>
      <c r="H116" s="4">
        <f t="shared" si="3"/>
        <v>27.612098</v>
      </c>
    </row>
    <row r="117" spans="1:8" x14ac:dyDescent="0.25">
      <c r="A117" s="3">
        <v>66</v>
      </c>
      <c r="B117" t="s">
        <v>110</v>
      </c>
      <c r="C117">
        <v>28.356998999999998</v>
      </c>
      <c r="D117" s="3">
        <v>66</v>
      </c>
      <c r="E117" t="s">
        <v>110</v>
      </c>
      <c r="F117">
        <v>29.254135000000002</v>
      </c>
      <c r="G117" s="4">
        <f t="shared" si="2"/>
        <v>0.89713600000000326</v>
      </c>
      <c r="H117" s="4">
        <f t="shared" si="3"/>
        <v>28.805567</v>
      </c>
    </row>
    <row r="118" spans="1:8" x14ac:dyDescent="0.25">
      <c r="A118" s="3">
        <v>128</v>
      </c>
      <c r="B118" t="s">
        <v>111</v>
      </c>
      <c r="C118">
        <v>56.397570999999999</v>
      </c>
      <c r="D118" s="3">
        <v>128</v>
      </c>
      <c r="E118" t="s">
        <v>111</v>
      </c>
      <c r="F118">
        <v>56.689329999999998</v>
      </c>
      <c r="G118" s="4">
        <f t="shared" si="2"/>
        <v>0.29175899999999899</v>
      </c>
      <c r="H118" s="4">
        <f t="shared" si="3"/>
        <v>56.543450499999999</v>
      </c>
    </row>
    <row r="119" spans="1:8" x14ac:dyDescent="0.25">
      <c r="A119" s="3">
        <v>287</v>
      </c>
      <c r="B119" t="s">
        <v>112</v>
      </c>
      <c r="C119">
        <v>52.957560000000001</v>
      </c>
      <c r="D119" s="3">
        <v>287</v>
      </c>
      <c r="E119" t="s">
        <v>112</v>
      </c>
      <c r="F119">
        <v>53.386436000000003</v>
      </c>
      <c r="G119" s="4">
        <f t="shared" si="2"/>
        <v>0.42887600000000248</v>
      </c>
      <c r="H119" s="4">
        <f t="shared" si="3"/>
        <v>53.171998000000002</v>
      </c>
    </row>
    <row r="120" spans="1:8" x14ac:dyDescent="0.25">
      <c r="A120" s="3">
        <v>289</v>
      </c>
      <c r="B120" t="s">
        <v>113</v>
      </c>
      <c r="C120">
        <v>49.54607</v>
      </c>
      <c r="D120" s="3">
        <v>289</v>
      </c>
      <c r="E120" t="s">
        <v>113</v>
      </c>
      <c r="F120">
        <v>51.266938000000003</v>
      </c>
      <c r="G120" s="4">
        <f t="shared" si="2"/>
        <v>1.720868000000003</v>
      </c>
      <c r="H120" s="4">
        <f t="shared" si="3"/>
        <v>50.406503999999998</v>
      </c>
    </row>
    <row r="121" spans="1:8" x14ac:dyDescent="0.25">
      <c r="A121" s="3">
        <v>288</v>
      </c>
      <c r="B121" t="s">
        <v>114</v>
      </c>
      <c r="C121">
        <v>79.976423999999994</v>
      </c>
      <c r="D121" s="3">
        <v>288</v>
      </c>
      <c r="E121" t="s">
        <v>114</v>
      </c>
      <c r="F121">
        <v>80.033399000000003</v>
      </c>
      <c r="G121" s="4">
        <f t="shared" si="2"/>
        <v>5.6975000000008436E-2</v>
      </c>
      <c r="H121" s="4">
        <f t="shared" si="3"/>
        <v>80.004911499999992</v>
      </c>
    </row>
    <row r="122" spans="1:8" x14ac:dyDescent="0.25">
      <c r="A122" s="3">
        <v>200</v>
      </c>
      <c r="B122" t="s">
        <v>115</v>
      </c>
      <c r="C122">
        <v>14.132906</v>
      </c>
      <c r="D122" s="3">
        <v>200</v>
      </c>
      <c r="E122" t="s">
        <v>115</v>
      </c>
      <c r="F122">
        <v>15.763318</v>
      </c>
      <c r="G122" s="4">
        <f t="shared" si="2"/>
        <v>1.6304119999999998</v>
      </c>
      <c r="H122" s="4">
        <f t="shared" si="3"/>
        <v>14.948112</v>
      </c>
    </row>
    <row r="123" spans="1:8" x14ac:dyDescent="0.25">
      <c r="A123" s="3">
        <v>199</v>
      </c>
      <c r="B123" t="s">
        <v>116</v>
      </c>
      <c r="C123">
        <v>13.356134000000001</v>
      </c>
      <c r="D123" s="3">
        <v>199</v>
      </c>
      <c r="E123" t="s">
        <v>116</v>
      </c>
      <c r="F123">
        <v>15.718646</v>
      </c>
      <c r="G123" s="4">
        <f t="shared" si="2"/>
        <v>2.3625119999999988</v>
      </c>
      <c r="H123" s="4">
        <f t="shared" si="3"/>
        <v>14.53739</v>
      </c>
    </row>
    <row r="124" spans="1:8" x14ac:dyDescent="0.25">
      <c r="A124" s="3">
        <v>201</v>
      </c>
      <c r="B124" t="s">
        <v>117</v>
      </c>
      <c r="C124">
        <v>46.665917999999998</v>
      </c>
      <c r="D124" s="3">
        <v>201</v>
      </c>
      <c r="E124" t="s">
        <v>117</v>
      </c>
      <c r="F124">
        <v>47.731042000000002</v>
      </c>
      <c r="G124" s="4">
        <f t="shared" si="2"/>
        <v>1.0651240000000044</v>
      </c>
      <c r="H124" s="4">
        <f t="shared" si="3"/>
        <v>47.198480000000004</v>
      </c>
    </row>
    <row r="125" spans="1:8" x14ac:dyDescent="0.25">
      <c r="A125" s="3">
        <v>198</v>
      </c>
      <c r="B125" t="s">
        <v>118</v>
      </c>
      <c r="C125">
        <v>33.326427000000002</v>
      </c>
      <c r="D125" s="3">
        <v>198</v>
      </c>
      <c r="E125" t="s">
        <v>118</v>
      </c>
      <c r="F125">
        <v>34.794156999999998</v>
      </c>
      <c r="G125" s="4">
        <f t="shared" si="2"/>
        <v>1.467729999999996</v>
      </c>
      <c r="H125" s="4">
        <f t="shared" si="3"/>
        <v>34.060292000000004</v>
      </c>
    </row>
    <row r="126" spans="1:8" x14ac:dyDescent="0.25">
      <c r="A126" s="3">
        <v>197</v>
      </c>
      <c r="B126" t="s">
        <v>119</v>
      </c>
      <c r="C126">
        <v>40.764918000000002</v>
      </c>
      <c r="D126" s="3">
        <v>197</v>
      </c>
      <c r="E126" t="s">
        <v>119</v>
      </c>
      <c r="F126">
        <v>41.353014999999999</v>
      </c>
      <c r="G126" s="4">
        <f t="shared" si="2"/>
        <v>0.58809699999999765</v>
      </c>
      <c r="H126" s="4">
        <f t="shared" si="3"/>
        <v>41.058966499999997</v>
      </c>
    </row>
    <row r="127" spans="1:8" x14ac:dyDescent="0.25">
      <c r="A127" s="3">
        <v>171</v>
      </c>
      <c r="B127" t="s">
        <v>120</v>
      </c>
      <c r="C127">
        <v>7.1272479999999998</v>
      </c>
      <c r="D127" s="3">
        <v>171</v>
      </c>
      <c r="E127" t="s">
        <v>120</v>
      </c>
      <c r="F127">
        <v>7.1272479999999998</v>
      </c>
      <c r="G127" s="4">
        <f t="shared" si="2"/>
        <v>0</v>
      </c>
      <c r="H127" s="4">
        <f t="shared" si="3"/>
        <v>7.1272479999999998</v>
      </c>
    </row>
    <row r="128" spans="1:8" x14ac:dyDescent="0.25">
      <c r="A128" s="3">
        <v>260</v>
      </c>
      <c r="B128" t="s">
        <v>121</v>
      </c>
      <c r="C128">
        <v>12.363035</v>
      </c>
      <c r="D128" s="3">
        <v>260</v>
      </c>
      <c r="E128" t="s">
        <v>121</v>
      </c>
      <c r="F128">
        <v>14.086080000000001</v>
      </c>
      <c r="G128" s="4">
        <f t="shared" si="2"/>
        <v>1.7230450000000008</v>
      </c>
      <c r="H128" s="4">
        <f t="shared" si="3"/>
        <v>13.2245575</v>
      </c>
    </row>
    <row r="129" spans="1:8" x14ac:dyDescent="0.25">
      <c r="A129" s="3">
        <v>156</v>
      </c>
      <c r="B129" t="s">
        <v>122</v>
      </c>
      <c r="C129">
        <v>11.907059</v>
      </c>
      <c r="D129" s="3">
        <v>156</v>
      </c>
      <c r="E129" t="s">
        <v>122</v>
      </c>
      <c r="F129">
        <v>12.725097999999999</v>
      </c>
      <c r="G129" s="4">
        <f t="shared" si="2"/>
        <v>0.81803899999999885</v>
      </c>
      <c r="H129" s="4">
        <f t="shared" si="3"/>
        <v>12.3160785</v>
      </c>
    </row>
    <row r="130" spans="1:8" x14ac:dyDescent="0.25">
      <c r="A130" s="3">
        <v>189</v>
      </c>
      <c r="B130" t="s">
        <v>123</v>
      </c>
      <c r="C130">
        <v>11.782479</v>
      </c>
      <c r="D130" s="3">
        <v>189</v>
      </c>
      <c r="E130" t="s">
        <v>123</v>
      </c>
      <c r="F130">
        <v>12.188637999999999</v>
      </c>
      <c r="G130" s="4">
        <f t="shared" si="2"/>
        <v>0.40615899999999883</v>
      </c>
      <c r="H130" s="4">
        <f t="shared" si="3"/>
        <v>11.9855585</v>
      </c>
    </row>
    <row r="131" spans="1:8" x14ac:dyDescent="0.25">
      <c r="A131" s="3">
        <v>188</v>
      </c>
      <c r="B131" t="s">
        <v>124</v>
      </c>
      <c r="C131">
        <v>17.484228999999999</v>
      </c>
      <c r="D131" s="3">
        <v>188</v>
      </c>
      <c r="E131" t="s">
        <v>124</v>
      </c>
      <c r="F131">
        <v>18.218717999999999</v>
      </c>
      <c r="G131" s="4">
        <f t="shared" ref="G131:G194" si="4">F131-C131</f>
        <v>0.73448899999999995</v>
      </c>
      <c r="H131" s="4">
        <f t="shared" ref="H131:H194" si="5">(C131+F131)/2</f>
        <v>17.851473499999997</v>
      </c>
    </row>
    <row r="132" spans="1:8" x14ac:dyDescent="0.25">
      <c r="A132" s="3">
        <v>110</v>
      </c>
      <c r="B132" t="s">
        <v>125</v>
      </c>
      <c r="C132">
        <v>26.246447</v>
      </c>
      <c r="D132" s="3">
        <v>110</v>
      </c>
      <c r="E132" t="s">
        <v>125</v>
      </c>
      <c r="F132">
        <v>27.209105999999998</v>
      </c>
      <c r="G132" s="4">
        <f t="shared" si="4"/>
        <v>0.9626589999999986</v>
      </c>
      <c r="H132" s="4">
        <f t="shared" si="5"/>
        <v>26.727776499999997</v>
      </c>
    </row>
    <row r="133" spans="1:8" x14ac:dyDescent="0.25">
      <c r="A133" s="3">
        <v>109</v>
      </c>
      <c r="B133" t="s">
        <v>126</v>
      </c>
      <c r="C133">
        <v>37.950969999999998</v>
      </c>
      <c r="D133" s="3">
        <v>109</v>
      </c>
      <c r="E133" t="s">
        <v>126</v>
      </c>
      <c r="F133">
        <v>39.033040999999997</v>
      </c>
      <c r="G133" s="4">
        <f t="shared" si="4"/>
        <v>1.0820709999999991</v>
      </c>
      <c r="H133" s="4">
        <f t="shared" si="5"/>
        <v>38.492005499999998</v>
      </c>
    </row>
    <row r="134" spans="1:8" x14ac:dyDescent="0.25">
      <c r="A134" s="3">
        <v>113</v>
      </c>
      <c r="B134" t="s">
        <v>127</v>
      </c>
      <c r="C134">
        <v>40.023322999999998</v>
      </c>
      <c r="D134" s="3">
        <v>113</v>
      </c>
      <c r="E134" t="s">
        <v>127</v>
      </c>
      <c r="F134">
        <v>40.664628</v>
      </c>
      <c r="G134" s="4">
        <f t="shared" si="4"/>
        <v>0.64130500000000268</v>
      </c>
      <c r="H134" s="4">
        <f t="shared" si="5"/>
        <v>40.343975499999999</v>
      </c>
    </row>
    <row r="135" spans="1:8" x14ac:dyDescent="0.25">
      <c r="A135" s="3">
        <v>112</v>
      </c>
      <c r="B135" t="s">
        <v>128</v>
      </c>
      <c r="C135">
        <v>42.085796999999999</v>
      </c>
      <c r="D135" s="3">
        <v>112</v>
      </c>
      <c r="E135" t="s">
        <v>128</v>
      </c>
      <c r="F135">
        <v>42.12473</v>
      </c>
      <c r="G135" s="4">
        <f t="shared" si="4"/>
        <v>3.8933000000000106E-2</v>
      </c>
      <c r="H135" s="4">
        <f t="shared" si="5"/>
        <v>42.1052635</v>
      </c>
    </row>
    <row r="136" spans="1:8" x14ac:dyDescent="0.25">
      <c r="A136" s="3">
        <v>111</v>
      </c>
      <c r="B136" t="s">
        <v>129</v>
      </c>
      <c r="C136">
        <v>51.335653999999998</v>
      </c>
      <c r="D136" s="3">
        <v>111</v>
      </c>
      <c r="E136" t="s">
        <v>129</v>
      </c>
      <c r="F136">
        <v>52.373866999999997</v>
      </c>
      <c r="G136" s="4">
        <f t="shared" si="4"/>
        <v>1.0382129999999989</v>
      </c>
      <c r="H136" s="4">
        <f t="shared" si="5"/>
        <v>51.854760499999998</v>
      </c>
    </row>
    <row r="137" spans="1:8" x14ac:dyDescent="0.25">
      <c r="A137" s="3">
        <v>269</v>
      </c>
      <c r="B137" t="s">
        <v>130</v>
      </c>
      <c r="C137">
        <v>23.296731000000001</v>
      </c>
      <c r="D137" s="3">
        <v>269</v>
      </c>
      <c r="E137" t="s">
        <v>130</v>
      </c>
      <c r="F137">
        <v>24.029261000000002</v>
      </c>
      <c r="G137" s="4">
        <f t="shared" si="4"/>
        <v>0.73253000000000057</v>
      </c>
      <c r="H137" s="4">
        <f t="shared" si="5"/>
        <v>23.662996</v>
      </c>
    </row>
    <row r="138" spans="1:8" x14ac:dyDescent="0.25">
      <c r="A138" s="3">
        <v>268</v>
      </c>
      <c r="B138" t="s">
        <v>131</v>
      </c>
      <c r="C138">
        <v>23.140787</v>
      </c>
      <c r="D138" s="3">
        <v>268</v>
      </c>
      <c r="E138" t="s">
        <v>131</v>
      </c>
      <c r="F138">
        <v>24.232773999999999</v>
      </c>
      <c r="G138" s="4">
        <f t="shared" si="4"/>
        <v>1.0919869999999996</v>
      </c>
      <c r="H138" s="4">
        <f t="shared" si="5"/>
        <v>23.686780499999998</v>
      </c>
    </row>
    <row r="139" spans="1:8" x14ac:dyDescent="0.25">
      <c r="A139" s="3">
        <v>6</v>
      </c>
      <c r="B139" t="s">
        <v>132</v>
      </c>
      <c r="C139">
        <v>19.796327999999999</v>
      </c>
      <c r="D139" s="3">
        <v>6</v>
      </c>
      <c r="E139" t="s">
        <v>132</v>
      </c>
      <c r="F139">
        <v>20.062998</v>
      </c>
      <c r="G139" s="4">
        <f t="shared" si="4"/>
        <v>0.26667000000000129</v>
      </c>
      <c r="H139" s="4">
        <f t="shared" si="5"/>
        <v>19.929662999999998</v>
      </c>
    </row>
    <row r="140" spans="1:8" x14ac:dyDescent="0.25">
      <c r="A140" s="3">
        <v>106</v>
      </c>
      <c r="B140" t="s">
        <v>133</v>
      </c>
      <c r="C140">
        <v>68.812962999999996</v>
      </c>
      <c r="D140" s="3">
        <v>106</v>
      </c>
      <c r="E140" t="s">
        <v>133</v>
      </c>
      <c r="F140">
        <v>73.101361999999995</v>
      </c>
      <c r="G140" s="4">
        <f t="shared" si="4"/>
        <v>4.2883989999999983</v>
      </c>
      <c r="H140" s="4">
        <f t="shared" si="5"/>
        <v>70.957162499999995</v>
      </c>
    </row>
    <row r="141" spans="1:8" x14ac:dyDescent="0.25">
      <c r="A141" s="3">
        <v>151</v>
      </c>
      <c r="B141" t="s">
        <v>134</v>
      </c>
      <c r="C141">
        <v>34.513829000000001</v>
      </c>
      <c r="D141" s="3">
        <v>151</v>
      </c>
      <c r="E141" t="s">
        <v>134</v>
      </c>
      <c r="F141">
        <v>37.471257999999999</v>
      </c>
      <c r="G141" s="4">
        <f t="shared" si="4"/>
        <v>2.9574289999999976</v>
      </c>
      <c r="H141" s="4">
        <f t="shared" si="5"/>
        <v>35.992543499999996</v>
      </c>
    </row>
    <row r="142" spans="1:8" x14ac:dyDescent="0.25">
      <c r="A142" s="3">
        <v>241</v>
      </c>
      <c r="B142" t="s">
        <v>135</v>
      </c>
      <c r="C142">
        <v>27.213794</v>
      </c>
      <c r="D142" s="3">
        <v>241</v>
      </c>
      <c r="E142" t="s">
        <v>135</v>
      </c>
      <c r="F142">
        <v>30.529651999999999</v>
      </c>
      <c r="G142" s="4">
        <f t="shared" si="4"/>
        <v>3.3158579999999986</v>
      </c>
      <c r="H142" s="4">
        <f t="shared" si="5"/>
        <v>28.871722999999999</v>
      </c>
    </row>
    <row r="143" spans="1:8" x14ac:dyDescent="0.25">
      <c r="A143" s="3">
        <v>240</v>
      </c>
      <c r="B143" t="s">
        <v>136</v>
      </c>
      <c r="C143">
        <v>13.959434999999999</v>
      </c>
      <c r="D143" s="3">
        <v>240</v>
      </c>
      <c r="E143" t="s">
        <v>136</v>
      </c>
      <c r="F143">
        <v>14.186147999999999</v>
      </c>
      <c r="G143" s="4">
        <f t="shared" si="4"/>
        <v>0.22671300000000016</v>
      </c>
      <c r="H143" s="4">
        <f t="shared" si="5"/>
        <v>14.072791499999999</v>
      </c>
    </row>
    <row r="144" spans="1:8" x14ac:dyDescent="0.25">
      <c r="A144" s="3">
        <v>77</v>
      </c>
      <c r="B144" t="s">
        <v>137</v>
      </c>
      <c r="C144">
        <v>45.771599000000002</v>
      </c>
      <c r="D144" s="3">
        <v>77</v>
      </c>
      <c r="E144" t="s">
        <v>137</v>
      </c>
      <c r="F144">
        <v>46.172795000000001</v>
      </c>
      <c r="G144" s="4">
        <f t="shared" si="4"/>
        <v>0.40119599999999878</v>
      </c>
      <c r="H144" s="4">
        <f t="shared" si="5"/>
        <v>45.972197000000001</v>
      </c>
    </row>
    <row r="145" spans="1:10" x14ac:dyDescent="0.25">
      <c r="A145" s="3">
        <v>76</v>
      </c>
      <c r="B145" t="s">
        <v>138</v>
      </c>
      <c r="C145">
        <v>49.754364000000002</v>
      </c>
      <c r="D145" s="3">
        <v>76</v>
      </c>
      <c r="E145" t="s">
        <v>138</v>
      </c>
      <c r="F145">
        <v>50.290939000000002</v>
      </c>
      <c r="G145" s="4">
        <f t="shared" si="4"/>
        <v>0.53657499999999914</v>
      </c>
      <c r="H145" s="4">
        <f t="shared" si="5"/>
        <v>50.022651500000002</v>
      </c>
    </row>
    <row r="146" spans="1:10" x14ac:dyDescent="0.25">
      <c r="A146" s="3">
        <v>157</v>
      </c>
      <c r="B146" t="s">
        <v>139</v>
      </c>
      <c r="C146">
        <v>39.940832999999998</v>
      </c>
      <c r="D146" s="3">
        <v>157</v>
      </c>
      <c r="E146" t="s">
        <v>139</v>
      </c>
      <c r="F146">
        <v>40.284666000000001</v>
      </c>
      <c r="G146" s="4">
        <f t="shared" si="4"/>
        <v>0.34383300000000361</v>
      </c>
      <c r="H146" s="4">
        <f t="shared" si="5"/>
        <v>40.1127495</v>
      </c>
    </row>
    <row r="147" spans="1:10" x14ac:dyDescent="0.25">
      <c r="A147" s="3">
        <v>160</v>
      </c>
      <c r="B147" t="s">
        <v>140</v>
      </c>
      <c r="C147">
        <v>51.636234999999999</v>
      </c>
      <c r="D147" s="3">
        <v>160</v>
      </c>
      <c r="E147" t="s">
        <v>140</v>
      </c>
      <c r="F147">
        <v>52.232776000000001</v>
      </c>
      <c r="G147" s="4">
        <f t="shared" si="4"/>
        <v>0.59654100000000199</v>
      </c>
      <c r="H147" s="4">
        <f t="shared" si="5"/>
        <v>51.9345055</v>
      </c>
    </row>
    <row r="148" spans="1:10" x14ac:dyDescent="0.25">
      <c r="A148" s="3">
        <v>4</v>
      </c>
      <c r="B148" t="s">
        <v>141</v>
      </c>
      <c r="C148">
        <v>57.836998999999999</v>
      </c>
      <c r="D148" s="3">
        <v>4</v>
      </c>
      <c r="E148" t="s">
        <v>141</v>
      </c>
      <c r="F148">
        <v>58.73997</v>
      </c>
      <c r="G148" s="4">
        <f t="shared" si="4"/>
        <v>0.90297100000000086</v>
      </c>
      <c r="H148" s="4">
        <f t="shared" si="5"/>
        <v>58.288484499999996</v>
      </c>
    </row>
    <row r="149" spans="1:10" x14ac:dyDescent="0.25">
      <c r="A149" s="3">
        <v>190</v>
      </c>
      <c r="B149" t="s">
        <v>142</v>
      </c>
      <c r="C149">
        <v>59.733372000000003</v>
      </c>
      <c r="D149" s="3">
        <v>190</v>
      </c>
      <c r="E149" t="s">
        <v>142</v>
      </c>
      <c r="F149">
        <v>60.189239000000001</v>
      </c>
      <c r="G149" s="4">
        <f t="shared" si="4"/>
        <v>0.4558669999999978</v>
      </c>
      <c r="H149" s="4">
        <f t="shared" si="5"/>
        <v>59.961305500000002</v>
      </c>
    </row>
    <row r="150" spans="1:10" x14ac:dyDescent="0.25">
      <c r="A150" s="3">
        <v>218</v>
      </c>
      <c r="B150" t="s">
        <v>143</v>
      </c>
      <c r="C150">
        <v>30.054970999999998</v>
      </c>
      <c r="D150" s="3">
        <v>218</v>
      </c>
      <c r="E150" t="s">
        <v>143</v>
      </c>
      <c r="F150">
        <v>31.361404</v>
      </c>
      <c r="G150" s="4">
        <f t="shared" si="4"/>
        <v>1.306433000000002</v>
      </c>
      <c r="H150" s="4">
        <f t="shared" si="5"/>
        <v>30.708187500000001</v>
      </c>
    </row>
    <row r="151" spans="1:10" x14ac:dyDescent="0.25">
      <c r="A151" s="3">
        <v>214</v>
      </c>
      <c r="B151" t="s">
        <v>144</v>
      </c>
      <c r="C151">
        <v>62.526716999999998</v>
      </c>
      <c r="D151" s="3">
        <v>214</v>
      </c>
      <c r="E151" t="s">
        <v>144</v>
      </c>
      <c r="F151">
        <v>62.730815999999997</v>
      </c>
      <c r="G151" s="4">
        <f t="shared" si="4"/>
        <v>0.20409899999999936</v>
      </c>
      <c r="H151" s="4">
        <f t="shared" si="5"/>
        <v>62.628766499999998</v>
      </c>
    </row>
    <row r="152" spans="1:10" x14ac:dyDescent="0.25">
      <c r="A152" s="3">
        <v>136</v>
      </c>
      <c r="B152" t="s">
        <v>145</v>
      </c>
      <c r="C152">
        <v>58.626398000000002</v>
      </c>
      <c r="D152" s="3">
        <v>136</v>
      </c>
      <c r="E152" t="s">
        <v>145</v>
      </c>
      <c r="F152">
        <v>58.901744999999998</v>
      </c>
      <c r="G152" s="4">
        <f t="shared" si="4"/>
        <v>0.27534699999999646</v>
      </c>
      <c r="H152" s="4">
        <f t="shared" si="5"/>
        <v>58.7640715</v>
      </c>
    </row>
    <row r="153" spans="1:10" x14ac:dyDescent="0.25">
      <c r="A153" s="3">
        <v>170</v>
      </c>
      <c r="B153" t="s">
        <v>146</v>
      </c>
      <c r="C153">
        <v>2.2669389999999998</v>
      </c>
      <c r="D153" s="3">
        <v>170</v>
      </c>
      <c r="E153" t="s">
        <v>146</v>
      </c>
      <c r="F153">
        <v>2.2886679999999999</v>
      </c>
      <c r="G153" s="4">
        <f t="shared" si="4"/>
        <v>2.1729000000000109E-2</v>
      </c>
      <c r="H153" s="30">
        <f t="shared" si="5"/>
        <v>2.2778035000000001</v>
      </c>
      <c r="I153" s="31" t="s">
        <v>146</v>
      </c>
      <c r="J153" s="31"/>
    </row>
    <row r="154" spans="1:10" x14ac:dyDescent="0.25">
      <c r="A154" s="3">
        <v>221</v>
      </c>
      <c r="B154" t="s">
        <v>147</v>
      </c>
      <c r="C154">
        <v>8.8402930000000008</v>
      </c>
      <c r="D154" s="3">
        <v>221</v>
      </c>
      <c r="E154" t="s">
        <v>147</v>
      </c>
      <c r="F154">
        <v>9.6507280000000009</v>
      </c>
      <c r="G154" s="4">
        <f t="shared" si="4"/>
        <v>0.81043500000000002</v>
      </c>
      <c r="H154" s="30">
        <f t="shared" si="5"/>
        <v>9.2455105000000017</v>
      </c>
      <c r="I154" s="31" t="s">
        <v>147</v>
      </c>
      <c r="J154" s="31"/>
    </row>
    <row r="155" spans="1:10" x14ac:dyDescent="0.25">
      <c r="A155" s="3">
        <v>220</v>
      </c>
      <c r="B155" t="s">
        <v>148</v>
      </c>
      <c r="C155">
        <v>10.472909</v>
      </c>
      <c r="D155" s="3">
        <v>220</v>
      </c>
      <c r="E155" t="s">
        <v>148</v>
      </c>
      <c r="F155">
        <v>12.355551</v>
      </c>
      <c r="G155" s="4">
        <f t="shared" si="4"/>
        <v>1.8826420000000006</v>
      </c>
      <c r="H155" s="30">
        <f t="shared" si="5"/>
        <v>11.41423</v>
      </c>
      <c r="I155" s="31" t="s">
        <v>148</v>
      </c>
      <c r="J155" s="31"/>
    </row>
    <row r="156" spans="1:10" x14ac:dyDescent="0.25">
      <c r="A156" s="3">
        <v>217</v>
      </c>
      <c r="B156" t="s">
        <v>149</v>
      </c>
      <c r="C156">
        <v>1.4861040000000001</v>
      </c>
      <c r="D156" s="3">
        <v>217</v>
      </c>
      <c r="E156" t="s">
        <v>149</v>
      </c>
      <c r="F156">
        <v>1.4861040000000001</v>
      </c>
      <c r="G156" s="4">
        <f t="shared" si="4"/>
        <v>0</v>
      </c>
      <c r="H156" s="30">
        <f t="shared" si="5"/>
        <v>1.4861040000000001</v>
      </c>
      <c r="I156" s="31" t="s">
        <v>149</v>
      </c>
      <c r="J156" s="31"/>
    </row>
    <row r="157" spans="1:10" x14ac:dyDescent="0.25">
      <c r="A157" s="3">
        <v>101</v>
      </c>
      <c r="B157" t="s">
        <v>150</v>
      </c>
      <c r="C157">
        <v>63.321382999999997</v>
      </c>
      <c r="D157" s="3">
        <v>101</v>
      </c>
      <c r="E157" t="s">
        <v>150</v>
      </c>
      <c r="F157">
        <v>65.184803000000002</v>
      </c>
      <c r="G157" s="4">
        <f t="shared" si="4"/>
        <v>1.863420000000005</v>
      </c>
      <c r="H157" s="30">
        <f t="shared" si="5"/>
        <v>64.253093000000007</v>
      </c>
      <c r="I157" s="31" t="s">
        <v>150</v>
      </c>
      <c r="J157" s="31"/>
    </row>
    <row r="158" spans="1:10" x14ac:dyDescent="0.25">
      <c r="A158" s="3">
        <v>15</v>
      </c>
      <c r="B158" t="s">
        <v>151</v>
      </c>
      <c r="C158">
        <v>4.6345830000000001</v>
      </c>
      <c r="D158" s="3">
        <v>15</v>
      </c>
      <c r="E158" t="s">
        <v>151</v>
      </c>
      <c r="F158">
        <v>4.841621</v>
      </c>
      <c r="G158" s="4">
        <f t="shared" si="4"/>
        <v>0.20703799999999983</v>
      </c>
      <c r="H158" s="4">
        <f t="shared" si="5"/>
        <v>4.7381019999999996</v>
      </c>
    </row>
    <row r="159" spans="1:10" x14ac:dyDescent="0.25">
      <c r="A159" s="3">
        <v>17</v>
      </c>
      <c r="B159" t="s">
        <v>152</v>
      </c>
      <c r="C159">
        <v>27.076286</v>
      </c>
      <c r="D159" s="3">
        <v>17</v>
      </c>
      <c r="E159" t="s">
        <v>152</v>
      </c>
      <c r="F159">
        <v>27.076286</v>
      </c>
      <c r="G159" s="4">
        <f t="shared" si="4"/>
        <v>0</v>
      </c>
      <c r="H159" s="4">
        <f t="shared" si="5"/>
        <v>27.076286</v>
      </c>
    </row>
    <row r="160" spans="1:10" x14ac:dyDescent="0.25">
      <c r="A160" s="3">
        <v>175</v>
      </c>
      <c r="B160" t="s">
        <v>153</v>
      </c>
      <c r="C160">
        <v>31.673138000000002</v>
      </c>
      <c r="D160" s="3">
        <v>175</v>
      </c>
      <c r="E160" t="s">
        <v>153</v>
      </c>
      <c r="F160">
        <v>31.7439</v>
      </c>
      <c r="G160" s="4">
        <f t="shared" si="4"/>
        <v>7.0761999999998437E-2</v>
      </c>
      <c r="H160" s="4">
        <f t="shared" si="5"/>
        <v>31.708519000000003</v>
      </c>
    </row>
    <row r="161" spans="1:8" x14ac:dyDescent="0.25">
      <c r="A161" s="3">
        <v>83</v>
      </c>
      <c r="B161" t="s">
        <v>154</v>
      </c>
      <c r="C161">
        <v>13.468201000000001</v>
      </c>
      <c r="D161" s="3">
        <v>83</v>
      </c>
      <c r="E161" t="s">
        <v>154</v>
      </c>
      <c r="F161">
        <v>14.945446</v>
      </c>
      <c r="G161" s="4">
        <f t="shared" si="4"/>
        <v>1.4772449999999999</v>
      </c>
      <c r="H161" s="4">
        <f t="shared" si="5"/>
        <v>14.2068235</v>
      </c>
    </row>
    <row r="162" spans="1:8" x14ac:dyDescent="0.25">
      <c r="A162" s="3">
        <v>84</v>
      </c>
      <c r="B162" t="s">
        <v>155</v>
      </c>
      <c r="C162">
        <v>39.463825</v>
      </c>
      <c r="D162" s="3">
        <v>84</v>
      </c>
      <c r="E162" t="s">
        <v>155</v>
      </c>
      <c r="F162">
        <v>41.782217000000003</v>
      </c>
      <c r="G162" s="4">
        <f t="shared" si="4"/>
        <v>2.3183920000000029</v>
      </c>
      <c r="H162" s="4">
        <f t="shared" si="5"/>
        <v>40.623021000000001</v>
      </c>
    </row>
    <row r="163" spans="1:8" x14ac:dyDescent="0.25">
      <c r="A163" s="3">
        <v>176</v>
      </c>
      <c r="B163" t="s">
        <v>156</v>
      </c>
      <c r="C163">
        <v>4.3333110000000001</v>
      </c>
      <c r="D163" s="3">
        <v>176</v>
      </c>
      <c r="E163" t="s">
        <v>156</v>
      </c>
      <c r="F163">
        <v>5.1207060000000002</v>
      </c>
      <c r="G163" s="4">
        <f t="shared" si="4"/>
        <v>0.78739500000000007</v>
      </c>
      <c r="H163" s="4">
        <f t="shared" si="5"/>
        <v>4.7270085000000002</v>
      </c>
    </row>
    <row r="164" spans="1:8" x14ac:dyDescent="0.25">
      <c r="A164" s="3">
        <v>282</v>
      </c>
      <c r="B164" t="s">
        <v>157</v>
      </c>
      <c r="C164">
        <v>17.157145</v>
      </c>
      <c r="D164" s="3">
        <v>282</v>
      </c>
      <c r="E164" t="s">
        <v>157</v>
      </c>
      <c r="F164">
        <v>17.754724</v>
      </c>
      <c r="G164" s="4">
        <f t="shared" si="4"/>
        <v>0.59757899999999964</v>
      </c>
      <c r="H164" s="4">
        <f t="shared" si="5"/>
        <v>17.455934499999998</v>
      </c>
    </row>
    <row r="165" spans="1:8" x14ac:dyDescent="0.25">
      <c r="A165" s="3">
        <v>36</v>
      </c>
      <c r="B165" t="s">
        <v>158</v>
      </c>
      <c r="C165">
        <v>11.795207</v>
      </c>
      <c r="D165" s="3">
        <v>36</v>
      </c>
      <c r="E165" t="s">
        <v>158</v>
      </c>
      <c r="F165">
        <v>11.988562</v>
      </c>
      <c r="G165" s="4">
        <f t="shared" si="4"/>
        <v>0.19335500000000039</v>
      </c>
      <c r="H165" s="4">
        <f t="shared" si="5"/>
        <v>11.8918845</v>
      </c>
    </row>
    <row r="166" spans="1:8" x14ac:dyDescent="0.25">
      <c r="A166" s="3">
        <v>35</v>
      </c>
      <c r="B166" t="s">
        <v>159</v>
      </c>
      <c r="C166">
        <v>2.272748</v>
      </c>
      <c r="D166" s="3">
        <v>35</v>
      </c>
      <c r="E166" t="s">
        <v>159</v>
      </c>
      <c r="F166">
        <v>2.6111110000000002</v>
      </c>
      <c r="G166" s="4">
        <f t="shared" si="4"/>
        <v>0.33836300000000019</v>
      </c>
      <c r="H166" s="4">
        <f t="shared" si="5"/>
        <v>2.4419295000000001</v>
      </c>
    </row>
    <row r="167" spans="1:8" x14ac:dyDescent="0.25">
      <c r="A167" s="3">
        <v>98</v>
      </c>
      <c r="B167" t="s">
        <v>160</v>
      </c>
      <c r="C167">
        <v>46.015099999999997</v>
      </c>
      <c r="D167" s="3">
        <v>98</v>
      </c>
      <c r="E167" t="s">
        <v>160</v>
      </c>
      <c r="F167">
        <v>46.696980000000003</v>
      </c>
      <c r="G167" s="4">
        <f t="shared" si="4"/>
        <v>0.6818800000000067</v>
      </c>
      <c r="H167" s="4">
        <f t="shared" si="5"/>
        <v>46.35604</v>
      </c>
    </row>
    <row r="168" spans="1:8" x14ac:dyDescent="0.25">
      <c r="A168" s="3">
        <v>97</v>
      </c>
      <c r="B168" t="s">
        <v>161</v>
      </c>
      <c r="C168">
        <v>44.986643999999998</v>
      </c>
      <c r="D168" s="3">
        <v>97</v>
      </c>
      <c r="E168" t="s">
        <v>161</v>
      </c>
      <c r="F168">
        <v>47.960673</v>
      </c>
      <c r="G168" s="4">
        <f t="shared" si="4"/>
        <v>2.9740290000000016</v>
      </c>
      <c r="H168" s="4">
        <f t="shared" si="5"/>
        <v>46.473658499999999</v>
      </c>
    </row>
    <row r="169" spans="1:8" x14ac:dyDescent="0.25">
      <c r="A169" s="3">
        <v>191</v>
      </c>
      <c r="B169" t="s">
        <v>162</v>
      </c>
      <c r="C169">
        <v>35.458947000000002</v>
      </c>
      <c r="D169" s="3">
        <v>191</v>
      </c>
      <c r="E169" t="s">
        <v>162</v>
      </c>
      <c r="F169">
        <v>38.740682999999997</v>
      </c>
      <c r="G169" s="4">
        <f t="shared" si="4"/>
        <v>3.2817359999999951</v>
      </c>
      <c r="H169" s="4">
        <f t="shared" si="5"/>
        <v>37.099815</v>
      </c>
    </row>
    <row r="170" spans="1:8" x14ac:dyDescent="0.25">
      <c r="A170" s="3">
        <v>174</v>
      </c>
      <c r="B170" t="s">
        <v>163</v>
      </c>
      <c r="C170">
        <v>4.6586650000000001</v>
      </c>
      <c r="D170" s="3">
        <v>174</v>
      </c>
      <c r="E170" t="s">
        <v>163</v>
      </c>
      <c r="F170">
        <v>4.6650410000000004</v>
      </c>
      <c r="G170" s="4">
        <f t="shared" si="4"/>
        <v>6.3760000000003814E-3</v>
      </c>
      <c r="H170" s="4">
        <f t="shared" si="5"/>
        <v>4.6618530000000007</v>
      </c>
    </row>
    <row r="171" spans="1:8" x14ac:dyDescent="0.25">
      <c r="A171" s="3">
        <v>194</v>
      </c>
      <c r="B171" t="s">
        <v>164</v>
      </c>
      <c r="C171">
        <v>48.146236999999999</v>
      </c>
      <c r="D171" s="3">
        <v>194</v>
      </c>
      <c r="E171" t="s">
        <v>164</v>
      </c>
      <c r="F171">
        <v>50.579371999999999</v>
      </c>
      <c r="G171" s="4">
        <f t="shared" si="4"/>
        <v>2.433135</v>
      </c>
      <c r="H171" s="4">
        <f t="shared" si="5"/>
        <v>49.362804499999996</v>
      </c>
    </row>
    <row r="172" spans="1:8" x14ac:dyDescent="0.25">
      <c r="A172" s="3">
        <v>114</v>
      </c>
      <c r="B172" t="s">
        <v>165</v>
      </c>
      <c r="C172">
        <v>58.029840999999998</v>
      </c>
      <c r="D172" s="3">
        <v>114</v>
      </c>
      <c r="E172" t="s">
        <v>165</v>
      </c>
      <c r="F172">
        <v>59.256655000000002</v>
      </c>
      <c r="G172" s="4">
        <f t="shared" si="4"/>
        <v>1.2268140000000045</v>
      </c>
      <c r="H172" s="4">
        <f t="shared" si="5"/>
        <v>58.643248</v>
      </c>
    </row>
    <row r="173" spans="1:8" x14ac:dyDescent="0.25">
      <c r="A173" s="3">
        <v>108</v>
      </c>
      <c r="B173" t="s">
        <v>166</v>
      </c>
      <c r="C173">
        <v>54.692458000000002</v>
      </c>
      <c r="D173" s="3">
        <v>108</v>
      </c>
      <c r="E173" t="s">
        <v>166</v>
      </c>
      <c r="F173">
        <v>55.202415999999999</v>
      </c>
      <c r="G173" s="4">
        <f t="shared" si="4"/>
        <v>0.50995799999999747</v>
      </c>
      <c r="H173" s="4">
        <f t="shared" si="5"/>
        <v>54.947437000000001</v>
      </c>
    </row>
    <row r="174" spans="1:8" x14ac:dyDescent="0.25">
      <c r="A174" s="3">
        <v>279</v>
      </c>
      <c r="B174" t="s">
        <v>167</v>
      </c>
      <c r="C174">
        <v>26.438870999999999</v>
      </c>
      <c r="D174" s="3">
        <v>279</v>
      </c>
      <c r="E174" t="s">
        <v>167</v>
      </c>
      <c r="F174">
        <v>27.133959999999998</v>
      </c>
      <c r="G174" s="4">
        <f t="shared" si="4"/>
        <v>0.6950889999999994</v>
      </c>
      <c r="H174" s="4">
        <f t="shared" si="5"/>
        <v>26.786415499999997</v>
      </c>
    </row>
    <row r="175" spans="1:8" x14ac:dyDescent="0.25">
      <c r="A175" s="3">
        <v>141</v>
      </c>
      <c r="B175" t="s">
        <v>168</v>
      </c>
      <c r="C175">
        <v>7.6343319999999997</v>
      </c>
      <c r="D175" s="3">
        <v>141</v>
      </c>
      <c r="E175" t="s">
        <v>168</v>
      </c>
      <c r="F175">
        <v>9.2166370000000004</v>
      </c>
      <c r="G175" s="4">
        <f t="shared" si="4"/>
        <v>1.5823050000000007</v>
      </c>
      <c r="H175" s="4">
        <f t="shared" si="5"/>
        <v>8.4254844999999996</v>
      </c>
    </row>
    <row r="176" spans="1:8" x14ac:dyDescent="0.25">
      <c r="A176" s="3">
        <v>143</v>
      </c>
      <c r="B176" t="s">
        <v>169</v>
      </c>
      <c r="C176">
        <v>2.8079939999999999</v>
      </c>
      <c r="D176" s="3">
        <v>143</v>
      </c>
      <c r="E176" t="s">
        <v>169</v>
      </c>
      <c r="F176">
        <v>3.3032900000000001</v>
      </c>
      <c r="G176" s="4">
        <f t="shared" si="4"/>
        <v>0.49529600000000018</v>
      </c>
      <c r="H176" s="4">
        <f t="shared" si="5"/>
        <v>3.0556419999999997</v>
      </c>
    </row>
    <row r="177" spans="1:8" x14ac:dyDescent="0.25">
      <c r="A177" s="3">
        <v>144</v>
      </c>
      <c r="B177" t="s">
        <v>170</v>
      </c>
      <c r="C177">
        <v>10.518890000000001</v>
      </c>
      <c r="D177" s="3">
        <v>144</v>
      </c>
      <c r="E177" t="s">
        <v>170</v>
      </c>
      <c r="F177">
        <v>11.656971</v>
      </c>
      <c r="G177" s="4">
        <f t="shared" si="4"/>
        <v>1.1380809999999997</v>
      </c>
      <c r="H177" s="4">
        <f t="shared" si="5"/>
        <v>11.087930500000001</v>
      </c>
    </row>
    <row r="178" spans="1:8" x14ac:dyDescent="0.25">
      <c r="A178" s="3">
        <v>142</v>
      </c>
      <c r="B178" t="s">
        <v>171</v>
      </c>
      <c r="C178">
        <v>30.115266999999999</v>
      </c>
      <c r="D178" s="3">
        <v>142</v>
      </c>
      <c r="E178" t="s">
        <v>171</v>
      </c>
      <c r="F178">
        <v>30.839887999999998</v>
      </c>
      <c r="G178" s="4">
        <f t="shared" si="4"/>
        <v>0.72462099999999907</v>
      </c>
      <c r="H178" s="4">
        <f t="shared" si="5"/>
        <v>30.477577499999999</v>
      </c>
    </row>
    <row r="179" spans="1:8" x14ac:dyDescent="0.25">
      <c r="A179" s="3">
        <v>161</v>
      </c>
      <c r="B179" t="s">
        <v>172</v>
      </c>
      <c r="C179">
        <v>17.687096</v>
      </c>
      <c r="D179" s="3">
        <v>161</v>
      </c>
      <c r="E179" t="s">
        <v>172</v>
      </c>
      <c r="F179">
        <v>18.396032999999999</v>
      </c>
      <c r="G179" s="4">
        <f t="shared" si="4"/>
        <v>0.70893699999999882</v>
      </c>
      <c r="H179" s="4">
        <f t="shared" si="5"/>
        <v>18.0415645</v>
      </c>
    </row>
    <row r="180" spans="1:8" x14ac:dyDescent="0.25">
      <c r="A180" s="3">
        <v>219</v>
      </c>
      <c r="B180" t="s">
        <v>173</v>
      </c>
      <c r="C180">
        <v>15.485071</v>
      </c>
      <c r="D180" s="3">
        <v>219</v>
      </c>
      <c r="E180" t="s">
        <v>173</v>
      </c>
      <c r="F180">
        <v>16.061896000000001</v>
      </c>
      <c r="G180" s="4">
        <f t="shared" si="4"/>
        <v>0.57682500000000125</v>
      </c>
      <c r="H180" s="4">
        <f t="shared" si="5"/>
        <v>15.773483500000001</v>
      </c>
    </row>
    <row r="181" spans="1:8" x14ac:dyDescent="0.25">
      <c r="A181" s="3">
        <v>150</v>
      </c>
      <c r="B181" t="s">
        <v>174</v>
      </c>
      <c r="C181">
        <v>45.520747</v>
      </c>
      <c r="D181" s="3">
        <v>150</v>
      </c>
      <c r="E181" t="s">
        <v>174</v>
      </c>
      <c r="F181">
        <v>48.126711</v>
      </c>
      <c r="G181" s="4">
        <f t="shared" si="4"/>
        <v>2.6059640000000002</v>
      </c>
      <c r="H181" s="4">
        <f t="shared" si="5"/>
        <v>46.823729</v>
      </c>
    </row>
    <row r="182" spans="1:8" x14ac:dyDescent="0.25">
      <c r="A182" s="3">
        <v>227</v>
      </c>
      <c r="B182" t="s">
        <v>175</v>
      </c>
      <c r="C182">
        <v>1.670723</v>
      </c>
      <c r="D182" s="3">
        <v>227</v>
      </c>
      <c r="E182" t="s">
        <v>175</v>
      </c>
      <c r="F182">
        <v>1.670723</v>
      </c>
      <c r="G182" s="4">
        <f t="shared" si="4"/>
        <v>0</v>
      </c>
      <c r="H182" s="4">
        <f t="shared" si="5"/>
        <v>1.670723</v>
      </c>
    </row>
    <row r="183" spans="1:8" x14ac:dyDescent="0.25">
      <c r="A183" s="3">
        <v>228</v>
      </c>
      <c r="B183" t="s">
        <v>176</v>
      </c>
      <c r="C183">
        <v>2.573045</v>
      </c>
      <c r="D183" s="3">
        <v>228</v>
      </c>
      <c r="E183" t="s">
        <v>176</v>
      </c>
      <c r="F183">
        <v>2.573045</v>
      </c>
      <c r="G183" s="4">
        <f t="shared" si="4"/>
        <v>0</v>
      </c>
      <c r="H183" s="4">
        <f t="shared" si="5"/>
        <v>2.573045</v>
      </c>
    </row>
    <row r="184" spans="1:8" x14ac:dyDescent="0.25">
      <c r="A184" s="3">
        <v>226</v>
      </c>
      <c r="B184" t="s">
        <v>177</v>
      </c>
      <c r="C184">
        <v>5.9837999999999996</v>
      </c>
      <c r="D184" s="3">
        <v>226</v>
      </c>
      <c r="E184" t="s">
        <v>177</v>
      </c>
      <c r="F184">
        <v>5.9837999999999996</v>
      </c>
      <c r="G184" s="4">
        <f t="shared" si="4"/>
        <v>0</v>
      </c>
      <c r="H184" s="4">
        <f t="shared" si="5"/>
        <v>5.9837999999999996</v>
      </c>
    </row>
    <row r="185" spans="1:8" x14ac:dyDescent="0.25">
      <c r="A185" s="3">
        <v>154</v>
      </c>
      <c r="B185" t="s">
        <v>178</v>
      </c>
      <c r="C185">
        <v>48.364061</v>
      </c>
      <c r="D185" s="3">
        <v>154</v>
      </c>
      <c r="E185" t="s">
        <v>178</v>
      </c>
      <c r="F185">
        <v>48.948636</v>
      </c>
      <c r="G185" s="4">
        <f t="shared" si="4"/>
        <v>0.58457500000000095</v>
      </c>
      <c r="H185" s="4">
        <f t="shared" si="5"/>
        <v>48.6563485</v>
      </c>
    </row>
    <row r="186" spans="1:8" x14ac:dyDescent="0.25">
      <c r="A186" s="3">
        <v>153</v>
      </c>
      <c r="B186" t="s">
        <v>179</v>
      </c>
      <c r="C186">
        <v>61.251531</v>
      </c>
      <c r="D186" s="3">
        <v>153</v>
      </c>
      <c r="E186" t="s">
        <v>179</v>
      </c>
      <c r="F186">
        <v>62.953153999999998</v>
      </c>
      <c r="G186" s="4">
        <f t="shared" si="4"/>
        <v>1.7016229999999979</v>
      </c>
      <c r="H186" s="4">
        <f t="shared" si="5"/>
        <v>62.102342499999999</v>
      </c>
    </row>
    <row r="187" spans="1:8" x14ac:dyDescent="0.25">
      <c r="A187" s="3">
        <v>243</v>
      </c>
      <c r="B187" t="s">
        <v>180</v>
      </c>
      <c r="C187">
        <v>27.355577</v>
      </c>
      <c r="D187" s="3">
        <v>243</v>
      </c>
      <c r="E187" t="s">
        <v>180</v>
      </c>
      <c r="F187">
        <v>27.519587999999999</v>
      </c>
      <c r="G187" s="4">
        <f t="shared" si="4"/>
        <v>0.16401099999999857</v>
      </c>
      <c r="H187" s="4">
        <f t="shared" si="5"/>
        <v>27.437582499999998</v>
      </c>
    </row>
    <row r="188" spans="1:8" x14ac:dyDescent="0.25">
      <c r="A188" s="3">
        <v>242</v>
      </c>
      <c r="B188" t="s">
        <v>181</v>
      </c>
      <c r="C188">
        <v>41.382880999999998</v>
      </c>
      <c r="D188" s="3">
        <v>242</v>
      </c>
      <c r="E188" t="s">
        <v>181</v>
      </c>
      <c r="F188">
        <v>42.390563999999998</v>
      </c>
      <c r="G188" s="4">
        <f t="shared" si="4"/>
        <v>1.0076830000000001</v>
      </c>
      <c r="H188" s="4">
        <f t="shared" si="5"/>
        <v>41.886722499999998</v>
      </c>
    </row>
    <row r="189" spans="1:8" x14ac:dyDescent="0.25">
      <c r="A189" s="3">
        <v>238</v>
      </c>
      <c r="B189" t="s">
        <v>182</v>
      </c>
      <c r="C189">
        <v>35.295741999999997</v>
      </c>
      <c r="D189" s="3">
        <v>238</v>
      </c>
      <c r="E189" t="s">
        <v>182</v>
      </c>
      <c r="F189">
        <v>35.738608999999997</v>
      </c>
      <c r="G189" s="4">
        <f t="shared" si="4"/>
        <v>0.44286699999999968</v>
      </c>
      <c r="H189" s="4">
        <f t="shared" si="5"/>
        <v>35.517175499999993</v>
      </c>
    </row>
    <row r="190" spans="1:8" x14ac:dyDescent="0.25">
      <c r="A190" s="3">
        <v>224</v>
      </c>
      <c r="B190" t="s">
        <v>183</v>
      </c>
      <c r="C190">
        <v>36.081104000000003</v>
      </c>
      <c r="D190" s="3">
        <v>224</v>
      </c>
      <c r="E190" t="s">
        <v>183</v>
      </c>
      <c r="F190">
        <v>36.081104000000003</v>
      </c>
      <c r="G190" s="4">
        <f t="shared" si="4"/>
        <v>0</v>
      </c>
      <c r="H190" s="4">
        <f t="shared" si="5"/>
        <v>36.081104000000003</v>
      </c>
    </row>
    <row r="191" spans="1:8" x14ac:dyDescent="0.25">
      <c r="A191" s="3">
        <v>222</v>
      </c>
      <c r="B191" t="s">
        <v>184</v>
      </c>
      <c r="C191">
        <v>15.849831</v>
      </c>
      <c r="D191" s="3">
        <v>222</v>
      </c>
      <c r="E191" t="s">
        <v>184</v>
      </c>
      <c r="F191">
        <v>15.923031</v>
      </c>
      <c r="G191" s="4">
        <f t="shared" si="4"/>
        <v>7.3199999999999932E-2</v>
      </c>
      <c r="H191" s="4">
        <f t="shared" si="5"/>
        <v>15.886431</v>
      </c>
    </row>
    <row r="192" spans="1:8" x14ac:dyDescent="0.25">
      <c r="A192" s="3">
        <v>239</v>
      </c>
      <c r="B192" t="s">
        <v>185</v>
      </c>
      <c r="C192">
        <v>39.153647999999997</v>
      </c>
      <c r="D192" s="3">
        <v>239</v>
      </c>
      <c r="E192" t="s">
        <v>185</v>
      </c>
      <c r="F192">
        <v>39.488411999999997</v>
      </c>
      <c r="G192" s="4">
        <f t="shared" si="4"/>
        <v>0.33476399999999984</v>
      </c>
      <c r="H192" s="4">
        <f t="shared" si="5"/>
        <v>39.321029999999993</v>
      </c>
    </row>
    <row r="193" spans="1:9" x14ac:dyDescent="0.25">
      <c r="A193" s="3">
        <v>182</v>
      </c>
      <c r="B193" t="s">
        <v>186</v>
      </c>
      <c r="C193">
        <v>32.028478</v>
      </c>
      <c r="D193" s="3">
        <v>182</v>
      </c>
      <c r="E193" t="s">
        <v>186</v>
      </c>
      <c r="F193">
        <v>33.595491000000003</v>
      </c>
      <c r="G193" s="4">
        <f t="shared" si="4"/>
        <v>1.5670130000000029</v>
      </c>
      <c r="H193" s="30">
        <f t="shared" si="5"/>
        <v>32.811984500000001</v>
      </c>
      <c r="I193" s="31" t="s">
        <v>186</v>
      </c>
    </row>
    <row r="194" spans="1:9" x14ac:dyDescent="0.25">
      <c r="A194" s="3">
        <v>152</v>
      </c>
      <c r="B194" t="s">
        <v>187</v>
      </c>
      <c r="C194">
        <v>54.104039</v>
      </c>
      <c r="D194" s="3">
        <v>152</v>
      </c>
      <c r="E194" t="s">
        <v>187</v>
      </c>
      <c r="F194">
        <v>54.282102000000002</v>
      </c>
      <c r="G194" s="4">
        <f t="shared" si="4"/>
        <v>0.17806300000000164</v>
      </c>
      <c r="H194" s="30">
        <f t="shared" si="5"/>
        <v>54.193070500000005</v>
      </c>
      <c r="I194" s="31" t="s">
        <v>187</v>
      </c>
    </row>
    <row r="195" spans="1:9" x14ac:dyDescent="0.25">
      <c r="A195" s="3">
        <v>183</v>
      </c>
      <c r="B195" t="s">
        <v>188</v>
      </c>
      <c r="C195">
        <v>15.187607</v>
      </c>
      <c r="D195" s="3">
        <v>183</v>
      </c>
      <c r="E195" t="s">
        <v>188</v>
      </c>
      <c r="F195">
        <v>17.053439000000001</v>
      </c>
      <c r="G195" s="4">
        <f t="shared" ref="G195:G258" si="6">F195-C195</f>
        <v>1.865832000000001</v>
      </c>
      <c r="H195" s="30">
        <f t="shared" ref="H195:H258" si="7">(C195+F195)/2</f>
        <v>16.120522999999999</v>
      </c>
      <c r="I195" s="31" t="s">
        <v>188</v>
      </c>
    </row>
    <row r="196" spans="1:9" x14ac:dyDescent="0.25">
      <c r="A196" s="3">
        <v>184</v>
      </c>
      <c r="B196" t="s">
        <v>189</v>
      </c>
      <c r="C196">
        <v>9.4476309999999994</v>
      </c>
      <c r="D196" s="3">
        <v>184</v>
      </c>
      <c r="E196" t="s">
        <v>189</v>
      </c>
      <c r="F196">
        <v>10.057498000000001</v>
      </c>
      <c r="G196" s="4">
        <f t="shared" si="6"/>
        <v>0.60986700000000127</v>
      </c>
      <c r="H196" s="30">
        <f t="shared" si="7"/>
        <v>9.7525645000000001</v>
      </c>
      <c r="I196" s="31" t="s">
        <v>189</v>
      </c>
    </row>
    <row r="197" spans="1:9" x14ac:dyDescent="0.25">
      <c r="A197" s="3">
        <v>155</v>
      </c>
      <c r="B197" t="s">
        <v>190</v>
      </c>
      <c r="C197">
        <v>51.628495999999998</v>
      </c>
      <c r="D197" s="3">
        <v>155</v>
      </c>
      <c r="E197" t="s">
        <v>190</v>
      </c>
      <c r="F197">
        <v>53.657170000000001</v>
      </c>
      <c r="G197" s="4">
        <f t="shared" si="6"/>
        <v>2.0286740000000023</v>
      </c>
      <c r="H197" s="4">
        <f t="shared" si="7"/>
        <v>52.642832999999996</v>
      </c>
    </row>
    <row r="198" spans="1:9" x14ac:dyDescent="0.25">
      <c r="A198" s="3">
        <v>64</v>
      </c>
      <c r="B198" t="s">
        <v>191</v>
      </c>
      <c r="C198">
        <v>25.234712999999999</v>
      </c>
      <c r="D198" s="3">
        <v>64</v>
      </c>
      <c r="E198" t="s">
        <v>191</v>
      </c>
      <c r="F198">
        <v>25.927088999999999</v>
      </c>
      <c r="G198" s="4">
        <f t="shared" si="6"/>
        <v>0.69237599999999944</v>
      </c>
      <c r="H198" s="4">
        <f t="shared" si="7"/>
        <v>25.580900999999997</v>
      </c>
    </row>
    <row r="199" spans="1:9" x14ac:dyDescent="0.25">
      <c r="A199" s="3">
        <v>63</v>
      </c>
      <c r="B199" t="s">
        <v>192</v>
      </c>
      <c r="C199">
        <v>27.115539999999999</v>
      </c>
      <c r="D199" s="3">
        <v>63</v>
      </c>
      <c r="E199" t="s">
        <v>192</v>
      </c>
      <c r="F199">
        <v>28.715691</v>
      </c>
      <c r="G199" s="4">
        <f t="shared" si="6"/>
        <v>1.6001510000000003</v>
      </c>
      <c r="H199" s="4">
        <f t="shared" si="7"/>
        <v>27.915615500000001</v>
      </c>
    </row>
    <row r="200" spans="1:9" x14ac:dyDescent="0.25">
      <c r="A200" s="3">
        <v>79</v>
      </c>
      <c r="B200" t="s">
        <v>193</v>
      </c>
      <c r="C200">
        <v>26.618186000000001</v>
      </c>
      <c r="D200" s="3">
        <v>79</v>
      </c>
      <c r="E200" t="s">
        <v>193</v>
      </c>
      <c r="F200">
        <v>27.214005</v>
      </c>
      <c r="G200" s="4">
        <f t="shared" si="6"/>
        <v>0.59581899999999877</v>
      </c>
      <c r="H200" s="4">
        <f t="shared" si="7"/>
        <v>26.916095500000001</v>
      </c>
    </row>
    <row r="201" spans="1:9" x14ac:dyDescent="0.25">
      <c r="A201" s="3">
        <v>78</v>
      </c>
      <c r="B201" t="s">
        <v>194</v>
      </c>
      <c r="C201">
        <v>37.476477000000003</v>
      </c>
      <c r="D201" s="3">
        <v>78</v>
      </c>
      <c r="E201" t="s">
        <v>194</v>
      </c>
      <c r="F201">
        <v>39.309075999999997</v>
      </c>
      <c r="G201" s="4">
        <f t="shared" si="6"/>
        <v>1.8325989999999948</v>
      </c>
      <c r="H201" s="4">
        <f t="shared" si="7"/>
        <v>38.392776499999997</v>
      </c>
    </row>
    <row r="202" spans="1:9" x14ac:dyDescent="0.25">
      <c r="A202" s="3">
        <v>159</v>
      </c>
      <c r="B202" t="s">
        <v>195</v>
      </c>
      <c r="C202">
        <v>15.537686000000001</v>
      </c>
      <c r="D202" s="3">
        <v>159</v>
      </c>
      <c r="E202" t="s">
        <v>195</v>
      </c>
      <c r="F202">
        <v>16.065512999999999</v>
      </c>
      <c r="G202" s="4">
        <f t="shared" si="6"/>
        <v>0.52782699999999849</v>
      </c>
      <c r="H202" s="4">
        <f t="shared" si="7"/>
        <v>15.8015995</v>
      </c>
    </row>
    <row r="203" spans="1:9" x14ac:dyDescent="0.25">
      <c r="A203" s="3">
        <v>158</v>
      </c>
      <c r="B203" t="s">
        <v>196</v>
      </c>
      <c r="C203">
        <v>16.801020000000001</v>
      </c>
      <c r="D203" s="3">
        <v>158</v>
      </c>
      <c r="E203" t="s">
        <v>196</v>
      </c>
      <c r="F203">
        <v>18.223894000000001</v>
      </c>
      <c r="G203" s="4">
        <f t="shared" si="6"/>
        <v>1.4228740000000002</v>
      </c>
      <c r="H203" s="4">
        <f t="shared" si="7"/>
        <v>17.512457000000001</v>
      </c>
    </row>
    <row r="204" spans="1:9" x14ac:dyDescent="0.25">
      <c r="A204" s="3">
        <v>245</v>
      </c>
      <c r="B204" t="s">
        <v>197</v>
      </c>
      <c r="C204">
        <v>6.7602250000000002</v>
      </c>
      <c r="D204" s="3">
        <v>245</v>
      </c>
      <c r="E204" t="s">
        <v>197</v>
      </c>
      <c r="F204">
        <v>7.0530689999999998</v>
      </c>
      <c r="G204" s="4">
        <f t="shared" si="6"/>
        <v>0.29284399999999966</v>
      </c>
      <c r="H204" s="4">
        <f t="shared" si="7"/>
        <v>6.9066469999999995</v>
      </c>
    </row>
    <row r="205" spans="1:9" x14ac:dyDescent="0.25">
      <c r="A205" s="3">
        <v>244</v>
      </c>
      <c r="B205" t="s">
        <v>198</v>
      </c>
      <c r="C205">
        <v>14.256428</v>
      </c>
      <c r="D205" s="3">
        <v>244</v>
      </c>
      <c r="E205" t="s">
        <v>198</v>
      </c>
      <c r="F205">
        <v>20.44829</v>
      </c>
      <c r="G205" s="4">
        <f t="shared" si="6"/>
        <v>6.1918620000000004</v>
      </c>
      <c r="H205" s="4">
        <f t="shared" si="7"/>
        <v>17.352359</v>
      </c>
    </row>
    <row r="206" spans="1:9" x14ac:dyDescent="0.25">
      <c r="A206" s="3">
        <v>164</v>
      </c>
      <c r="B206" t="s">
        <v>199</v>
      </c>
      <c r="C206">
        <v>5.4481450000000002</v>
      </c>
      <c r="D206" s="3">
        <v>164</v>
      </c>
      <c r="E206" t="s">
        <v>199</v>
      </c>
      <c r="F206">
        <v>6.1991899999999998</v>
      </c>
      <c r="G206" s="4">
        <f t="shared" si="6"/>
        <v>0.75104499999999952</v>
      </c>
      <c r="H206" s="4">
        <f t="shared" si="7"/>
        <v>5.8236675</v>
      </c>
    </row>
    <row r="207" spans="1:9" x14ac:dyDescent="0.25">
      <c r="A207" s="3">
        <v>163</v>
      </c>
      <c r="B207" t="s">
        <v>200</v>
      </c>
      <c r="C207">
        <v>3.889929</v>
      </c>
      <c r="D207" s="3">
        <v>163</v>
      </c>
      <c r="E207" t="s">
        <v>200</v>
      </c>
      <c r="F207">
        <v>4.225193</v>
      </c>
      <c r="G207" s="4">
        <f t="shared" si="6"/>
        <v>0.33526400000000001</v>
      </c>
      <c r="H207" s="4">
        <f t="shared" si="7"/>
        <v>4.0575609999999998</v>
      </c>
    </row>
    <row r="208" spans="1:9" x14ac:dyDescent="0.25">
      <c r="A208" s="3">
        <v>256</v>
      </c>
      <c r="B208" t="s">
        <v>201</v>
      </c>
      <c r="C208">
        <v>43.359867000000001</v>
      </c>
      <c r="D208" s="3">
        <v>256</v>
      </c>
      <c r="E208" t="s">
        <v>201</v>
      </c>
      <c r="F208">
        <v>44.383043000000001</v>
      </c>
      <c r="G208" s="4">
        <f t="shared" si="6"/>
        <v>1.0231759999999994</v>
      </c>
      <c r="H208" s="4">
        <f t="shared" si="7"/>
        <v>43.871454999999997</v>
      </c>
    </row>
    <row r="209" spans="1:8" x14ac:dyDescent="0.25">
      <c r="A209" s="3">
        <v>255</v>
      </c>
      <c r="B209" t="s">
        <v>202</v>
      </c>
      <c r="C209">
        <v>28.072903</v>
      </c>
      <c r="D209" s="3">
        <v>255</v>
      </c>
      <c r="E209" t="s">
        <v>202</v>
      </c>
      <c r="F209">
        <v>30.017271999999998</v>
      </c>
      <c r="G209" s="4">
        <f t="shared" si="6"/>
        <v>1.9443689999999982</v>
      </c>
      <c r="H209" s="4">
        <f t="shared" si="7"/>
        <v>29.045087500000001</v>
      </c>
    </row>
    <row r="210" spans="1:8" x14ac:dyDescent="0.25">
      <c r="A210" s="3">
        <v>193</v>
      </c>
      <c r="B210" t="s">
        <v>203</v>
      </c>
      <c r="C210">
        <v>18.696328000000001</v>
      </c>
      <c r="D210" s="3">
        <v>193</v>
      </c>
      <c r="E210" t="s">
        <v>203</v>
      </c>
      <c r="F210">
        <v>21.918310000000002</v>
      </c>
      <c r="G210" s="4">
        <f t="shared" si="6"/>
        <v>3.2219820000000006</v>
      </c>
      <c r="H210" s="4">
        <f t="shared" si="7"/>
        <v>20.307319</v>
      </c>
    </row>
    <row r="211" spans="1:8" x14ac:dyDescent="0.25">
      <c r="A211" s="3">
        <v>246</v>
      </c>
      <c r="B211" t="s">
        <v>204</v>
      </c>
      <c r="C211">
        <v>12.489152000000001</v>
      </c>
      <c r="D211" s="3">
        <v>246</v>
      </c>
      <c r="E211" t="s">
        <v>204</v>
      </c>
      <c r="F211">
        <v>12.489152000000001</v>
      </c>
      <c r="G211" s="4">
        <f t="shared" si="6"/>
        <v>0</v>
      </c>
      <c r="H211" s="4">
        <f t="shared" si="7"/>
        <v>12.489152000000001</v>
      </c>
    </row>
    <row r="212" spans="1:8" x14ac:dyDescent="0.25">
      <c r="A212" s="3">
        <v>247</v>
      </c>
      <c r="B212" t="s">
        <v>205</v>
      </c>
      <c r="C212">
        <v>14.771331</v>
      </c>
      <c r="D212" s="3">
        <v>247</v>
      </c>
      <c r="E212" t="s">
        <v>205</v>
      </c>
      <c r="F212">
        <v>14.943402000000001</v>
      </c>
      <c r="G212" s="4">
        <f t="shared" si="6"/>
        <v>0.17207100000000075</v>
      </c>
      <c r="H212" s="4">
        <f t="shared" si="7"/>
        <v>14.857366500000001</v>
      </c>
    </row>
    <row r="213" spans="1:8" x14ac:dyDescent="0.25">
      <c r="A213" s="3">
        <v>225</v>
      </c>
      <c r="B213" t="s">
        <v>206</v>
      </c>
      <c r="C213">
        <v>14.748756</v>
      </c>
      <c r="D213" s="3">
        <v>225</v>
      </c>
      <c r="E213" t="s">
        <v>206</v>
      </c>
      <c r="F213">
        <v>14.748756</v>
      </c>
      <c r="G213" s="4">
        <f t="shared" si="6"/>
        <v>0</v>
      </c>
      <c r="H213" s="4">
        <f t="shared" si="7"/>
        <v>14.748756</v>
      </c>
    </row>
    <row r="214" spans="1:8" x14ac:dyDescent="0.25">
      <c r="A214" s="3">
        <v>120</v>
      </c>
      <c r="B214" t="s">
        <v>207</v>
      </c>
      <c r="C214">
        <v>47.211962</v>
      </c>
      <c r="D214" s="3">
        <v>120</v>
      </c>
      <c r="E214" t="s">
        <v>207</v>
      </c>
      <c r="F214">
        <v>48.413162999999997</v>
      </c>
      <c r="G214" s="4">
        <f t="shared" si="6"/>
        <v>1.2012009999999975</v>
      </c>
      <c r="H214" s="4">
        <f t="shared" si="7"/>
        <v>47.812562499999999</v>
      </c>
    </row>
    <row r="215" spans="1:8" x14ac:dyDescent="0.25">
      <c r="A215" s="3">
        <v>121</v>
      </c>
      <c r="B215" t="s">
        <v>208</v>
      </c>
      <c r="C215">
        <v>66.136533</v>
      </c>
      <c r="D215" s="3">
        <v>121</v>
      </c>
      <c r="E215" t="s">
        <v>208</v>
      </c>
      <c r="F215">
        <v>67.838629999999995</v>
      </c>
      <c r="G215" s="4">
        <f t="shared" si="6"/>
        <v>1.7020969999999949</v>
      </c>
      <c r="H215" s="4">
        <f t="shared" si="7"/>
        <v>66.987581500000005</v>
      </c>
    </row>
    <row r="216" spans="1:8" x14ac:dyDescent="0.25">
      <c r="A216" s="3">
        <v>122</v>
      </c>
      <c r="B216" t="s">
        <v>209</v>
      </c>
      <c r="C216">
        <v>61.292006999999998</v>
      </c>
      <c r="D216" s="3">
        <v>122</v>
      </c>
      <c r="E216" t="s">
        <v>209</v>
      </c>
      <c r="F216">
        <v>63.513782999999997</v>
      </c>
      <c r="G216" s="4">
        <f t="shared" si="6"/>
        <v>2.2217759999999984</v>
      </c>
      <c r="H216" s="4">
        <f t="shared" si="7"/>
        <v>62.402895000000001</v>
      </c>
    </row>
    <row r="217" spans="1:8" x14ac:dyDescent="0.25">
      <c r="A217" s="3">
        <v>251</v>
      </c>
      <c r="B217" t="s">
        <v>210</v>
      </c>
      <c r="C217">
        <v>50.279578999999998</v>
      </c>
      <c r="D217" s="3">
        <v>251</v>
      </c>
      <c r="E217" t="s">
        <v>210</v>
      </c>
      <c r="F217">
        <v>52.299317000000002</v>
      </c>
      <c r="G217" s="4">
        <f t="shared" si="6"/>
        <v>2.0197380000000038</v>
      </c>
      <c r="H217" s="4">
        <f t="shared" si="7"/>
        <v>51.289448</v>
      </c>
    </row>
    <row r="218" spans="1:8" x14ac:dyDescent="0.25">
      <c r="A218" s="3">
        <v>254</v>
      </c>
      <c r="B218" t="s">
        <v>211</v>
      </c>
      <c r="C218">
        <v>43.997664</v>
      </c>
      <c r="D218" s="3">
        <v>254</v>
      </c>
      <c r="E218" t="s">
        <v>211</v>
      </c>
      <c r="F218">
        <v>46.962465000000002</v>
      </c>
      <c r="G218" s="4">
        <f t="shared" si="6"/>
        <v>2.9648010000000014</v>
      </c>
      <c r="H218" s="4">
        <f t="shared" si="7"/>
        <v>45.480064499999997</v>
      </c>
    </row>
    <row r="219" spans="1:8" x14ac:dyDescent="0.25">
      <c r="A219" s="3">
        <v>253</v>
      </c>
      <c r="B219" t="s">
        <v>212</v>
      </c>
      <c r="C219">
        <v>36.962471999999998</v>
      </c>
      <c r="D219" s="3">
        <v>253</v>
      </c>
      <c r="E219" t="s">
        <v>212</v>
      </c>
      <c r="F219">
        <v>38.670107999999999</v>
      </c>
      <c r="G219" s="4">
        <f t="shared" si="6"/>
        <v>1.7076360000000008</v>
      </c>
      <c r="H219" s="4">
        <f t="shared" si="7"/>
        <v>37.816289999999995</v>
      </c>
    </row>
    <row r="220" spans="1:8" x14ac:dyDescent="0.25">
      <c r="A220" s="3">
        <v>8</v>
      </c>
      <c r="B220" t="s">
        <v>213</v>
      </c>
      <c r="C220">
        <v>24.637588000000001</v>
      </c>
      <c r="D220" s="3">
        <v>8</v>
      </c>
      <c r="E220" t="s">
        <v>213</v>
      </c>
      <c r="F220">
        <v>25.469377999999999</v>
      </c>
      <c r="G220" s="4">
        <f t="shared" si="6"/>
        <v>0.83178999999999803</v>
      </c>
      <c r="H220" s="4">
        <f t="shared" si="7"/>
        <v>25.053483</v>
      </c>
    </row>
    <row r="221" spans="1:8" x14ac:dyDescent="0.25">
      <c r="A221" s="3">
        <v>196</v>
      </c>
      <c r="B221" t="s">
        <v>214</v>
      </c>
      <c r="C221">
        <v>13.502947000000001</v>
      </c>
      <c r="D221" s="3">
        <v>196</v>
      </c>
      <c r="E221" t="s">
        <v>214</v>
      </c>
      <c r="F221">
        <v>14.038157999999999</v>
      </c>
      <c r="G221" s="4">
        <f t="shared" si="6"/>
        <v>0.53521099999999855</v>
      </c>
      <c r="H221" s="4">
        <f t="shared" si="7"/>
        <v>13.770552500000001</v>
      </c>
    </row>
    <row r="222" spans="1:8" x14ac:dyDescent="0.25">
      <c r="A222" s="3">
        <v>9</v>
      </c>
      <c r="B222" t="s">
        <v>215</v>
      </c>
      <c r="C222">
        <v>13.972144999999999</v>
      </c>
      <c r="D222" s="3">
        <v>9</v>
      </c>
      <c r="E222" t="s">
        <v>215</v>
      </c>
      <c r="F222">
        <v>15.479975</v>
      </c>
      <c r="G222" s="4">
        <f t="shared" si="6"/>
        <v>1.5078300000000002</v>
      </c>
      <c r="H222" s="4">
        <f t="shared" si="7"/>
        <v>14.72606</v>
      </c>
    </row>
    <row r="223" spans="1:8" x14ac:dyDescent="0.25">
      <c r="A223" s="3">
        <v>165</v>
      </c>
      <c r="B223" t="s">
        <v>216</v>
      </c>
      <c r="C223">
        <v>3.8914589999999998</v>
      </c>
      <c r="D223" s="3">
        <v>165</v>
      </c>
      <c r="E223" t="s">
        <v>216</v>
      </c>
      <c r="F223">
        <v>4.3656870000000003</v>
      </c>
      <c r="G223" s="4">
        <f t="shared" si="6"/>
        <v>0.47422800000000054</v>
      </c>
      <c r="H223" s="4">
        <f t="shared" si="7"/>
        <v>4.1285730000000003</v>
      </c>
    </row>
    <row r="224" spans="1:8" x14ac:dyDescent="0.25">
      <c r="A224" s="3">
        <v>10</v>
      </c>
      <c r="B224" t="s">
        <v>217</v>
      </c>
      <c r="C224">
        <v>9.7661800000000003</v>
      </c>
      <c r="D224" s="3">
        <v>10</v>
      </c>
      <c r="E224" t="s">
        <v>217</v>
      </c>
      <c r="F224">
        <v>10.372221</v>
      </c>
      <c r="G224" s="4">
        <f t="shared" si="6"/>
        <v>0.60604099999999939</v>
      </c>
      <c r="H224" s="4">
        <f t="shared" si="7"/>
        <v>10.069200500000001</v>
      </c>
    </row>
    <row r="225" spans="1:8" x14ac:dyDescent="0.25">
      <c r="A225" s="3">
        <v>181</v>
      </c>
      <c r="B225" t="s">
        <v>218</v>
      </c>
      <c r="C225">
        <v>12.451014000000001</v>
      </c>
      <c r="D225" s="3">
        <v>181</v>
      </c>
      <c r="E225" t="s">
        <v>218</v>
      </c>
      <c r="F225">
        <v>13.064693</v>
      </c>
      <c r="G225" s="4">
        <f t="shared" si="6"/>
        <v>0.61367899999999942</v>
      </c>
      <c r="H225" s="4">
        <f t="shared" si="7"/>
        <v>12.7578535</v>
      </c>
    </row>
    <row r="226" spans="1:8" x14ac:dyDescent="0.25">
      <c r="A226" s="3">
        <v>11</v>
      </c>
      <c r="B226" t="s">
        <v>219</v>
      </c>
      <c r="C226">
        <v>7.982926</v>
      </c>
      <c r="D226" s="3">
        <v>11</v>
      </c>
      <c r="E226" t="s">
        <v>219</v>
      </c>
      <c r="F226">
        <v>8.2722289999999994</v>
      </c>
      <c r="G226" s="4">
        <f t="shared" si="6"/>
        <v>0.28930299999999942</v>
      </c>
      <c r="H226" s="4">
        <f t="shared" si="7"/>
        <v>8.1275774999999992</v>
      </c>
    </row>
    <row r="227" spans="1:8" x14ac:dyDescent="0.25">
      <c r="A227" s="3">
        <v>169</v>
      </c>
      <c r="B227" t="s">
        <v>220</v>
      </c>
      <c r="C227">
        <v>25</v>
      </c>
      <c r="D227" s="3">
        <v>169</v>
      </c>
      <c r="E227" t="s">
        <v>220</v>
      </c>
      <c r="F227">
        <v>25</v>
      </c>
      <c r="G227" s="4">
        <f t="shared" si="6"/>
        <v>0</v>
      </c>
      <c r="H227" s="4">
        <f t="shared" si="7"/>
        <v>25</v>
      </c>
    </row>
    <row r="228" spans="1:8" x14ac:dyDescent="0.25">
      <c r="A228" s="3">
        <v>180</v>
      </c>
      <c r="B228" t="s">
        <v>221</v>
      </c>
      <c r="C228">
        <v>7.2301279999999997</v>
      </c>
      <c r="D228" s="3">
        <v>180</v>
      </c>
      <c r="E228" t="s">
        <v>221</v>
      </c>
      <c r="F228">
        <v>7.7892440000000001</v>
      </c>
      <c r="G228" s="4">
        <f t="shared" si="6"/>
        <v>0.55911600000000039</v>
      </c>
      <c r="H228" s="4">
        <f t="shared" si="7"/>
        <v>7.5096860000000003</v>
      </c>
    </row>
    <row r="229" spans="1:8" x14ac:dyDescent="0.25">
      <c r="A229" s="3">
        <v>168</v>
      </c>
      <c r="B229" t="s">
        <v>222</v>
      </c>
      <c r="C229">
        <v>2.4856799999999999</v>
      </c>
      <c r="D229" s="3">
        <v>168</v>
      </c>
      <c r="E229" t="s">
        <v>222</v>
      </c>
      <c r="F229">
        <v>2.4856799999999999</v>
      </c>
      <c r="G229" s="4">
        <f t="shared" si="6"/>
        <v>0</v>
      </c>
      <c r="H229" s="4">
        <f t="shared" si="7"/>
        <v>2.4856799999999999</v>
      </c>
    </row>
    <row r="230" spans="1:8" x14ac:dyDescent="0.25">
      <c r="A230" s="3">
        <v>14</v>
      </c>
      <c r="B230" t="s">
        <v>223</v>
      </c>
      <c r="C230">
        <v>3.610919</v>
      </c>
      <c r="D230" s="3">
        <v>14</v>
      </c>
      <c r="E230" t="s">
        <v>223</v>
      </c>
      <c r="F230">
        <v>3.7462599999999999</v>
      </c>
      <c r="G230" s="4">
        <f t="shared" si="6"/>
        <v>0.13534099999999993</v>
      </c>
      <c r="H230" s="4">
        <f t="shared" si="7"/>
        <v>3.6785895000000002</v>
      </c>
    </row>
    <row r="231" spans="1:8" x14ac:dyDescent="0.25">
      <c r="A231" s="3">
        <v>16</v>
      </c>
      <c r="B231" t="s">
        <v>224</v>
      </c>
      <c r="C231">
        <v>3.1089500000000001</v>
      </c>
      <c r="D231" s="3">
        <v>16</v>
      </c>
      <c r="E231" t="s">
        <v>224</v>
      </c>
      <c r="F231">
        <v>3.223608</v>
      </c>
      <c r="G231" s="4">
        <f t="shared" si="6"/>
        <v>0.11465799999999993</v>
      </c>
      <c r="H231" s="4">
        <f t="shared" si="7"/>
        <v>3.1662790000000003</v>
      </c>
    </row>
    <row r="232" spans="1:8" x14ac:dyDescent="0.25">
      <c r="A232" s="3">
        <v>178</v>
      </c>
      <c r="B232" t="s">
        <v>225</v>
      </c>
      <c r="C232">
        <v>15.089040000000001</v>
      </c>
      <c r="D232" s="3">
        <v>178</v>
      </c>
      <c r="E232" t="s">
        <v>225</v>
      </c>
      <c r="F232">
        <v>15.668165999999999</v>
      </c>
      <c r="G232" s="4">
        <f t="shared" si="6"/>
        <v>0.5791259999999987</v>
      </c>
      <c r="H232" s="4">
        <f t="shared" si="7"/>
        <v>15.378603</v>
      </c>
    </row>
    <row r="233" spans="1:8" x14ac:dyDescent="0.25">
      <c r="A233" s="3">
        <v>283</v>
      </c>
      <c r="B233" t="s">
        <v>226</v>
      </c>
      <c r="C233">
        <v>8.6604039999999998</v>
      </c>
      <c r="D233" s="3">
        <v>283</v>
      </c>
      <c r="E233" t="s">
        <v>226</v>
      </c>
      <c r="F233">
        <v>9.1421320000000001</v>
      </c>
      <c r="G233" s="4">
        <f t="shared" si="6"/>
        <v>0.48172800000000038</v>
      </c>
      <c r="H233" s="4">
        <f t="shared" si="7"/>
        <v>8.901268</v>
      </c>
    </row>
    <row r="234" spans="1:8" x14ac:dyDescent="0.25">
      <c r="A234" s="3">
        <v>173</v>
      </c>
      <c r="B234" t="s">
        <v>227</v>
      </c>
      <c r="C234">
        <v>11.251395</v>
      </c>
      <c r="D234" s="3">
        <v>173</v>
      </c>
      <c r="E234" t="s">
        <v>227</v>
      </c>
      <c r="F234">
        <v>11.563193999999999</v>
      </c>
      <c r="G234" s="4">
        <f t="shared" si="6"/>
        <v>0.31179899999999883</v>
      </c>
      <c r="H234" s="4">
        <f t="shared" si="7"/>
        <v>11.407294499999999</v>
      </c>
    </row>
    <row r="235" spans="1:8" x14ac:dyDescent="0.25">
      <c r="A235" s="3">
        <v>284</v>
      </c>
      <c r="B235" t="s">
        <v>228</v>
      </c>
      <c r="C235">
        <v>10.041570999999999</v>
      </c>
      <c r="D235" s="3">
        <v>284</v>
      </c>
      <c r="E235" t="s">
        <v>228</v>
      </c>
      <c r="F235">
        <v>10.071218</v>
      </c>
      <c r="G235" s="4">
        <f t="shared" si="6"/>
        <v>2.9647000000000645E-2</v>
      </c>
      <c r="H235" s="4">
        <f t="shared" si="7"/>
        <v>10.0563945</v>
      </c>
    </row>
    <row r="236" spans="1:8" x14ac:dyDescent="0.25">
      <c r="A236" s="3">
        <v>172</v>
      </c>
      <c r="B236" t="s">
        <v>229</v>
      </c>
      <c r="C236">
        <v>8.5120989999999992</v>
      </c>
      <c r="D236" s="3">
        <v>172</v>
      </c>
      <c r="E236" t="s">
        <v>229</v>
      </c>
      <c r="F236">
        <v>8.5548889999999993</v>
      </c>
      <c r="G236" s="4">
        <f t="shared" si="6"/>
        <v>4.2790000000000106E-2</v>
      </c>
      <c r="H236" s="4">
        <f t="shared" si="7"/>
        <v>8.5334939999999992</v>
      </c>
    </row>
    <row r="237" spans="1:8" x14ac:dyDescent="0.25">
      <c r="A237" s="3">
        <v>177</v>
      </c>
      <c r="B237" t="s">
        <v>230</v>
      </c>
      <c r="C237">
        <v>9.7137360000000008</v>
      </c>
      <c r="D237" s="3">
        <v>177</v>
      </c>
      <c r="E237" t="s">
        <v>230</v>
      </c>
      <c r="F237">
        <v>9.838006</v>
      </c>
      <c r="G237" s="4">
        <f t="shared" si="6"/>
        <v>0.12426999999999921</v>
      </c>
      <c r="H237" s="4">
        <f t="shared" si="7"/>
        <v>9.7758710000000004</v>
      </c>
    </row>
    <row r="238" spans="1:8" x14ac:dyDescent="0.25">
      <c r="A238" s="3">
        <v>19</v>
      </c>
      <c r="B238" t="s">
        <v>231</v>
      </c>
      <c r="C238">
        <v>19.256160999999999</v>
      </c>
      <c r="D238" s="3">
        <v>19</v>
      </c>
      <c r="E238" t="s">
        <v>231</v>
      </c>
      <c r="F238">
        <v>20.205887000000001</v>
      </c>
      <c r="G238" s="4">
        <f t="shared" si="6"/>
        <v>0.94972600000000185</v>
      </c>
      <c r="H238" s="4">
        <f t="shared" si="7"/>
        <v>19.731023999999998</v>
      </c>
    </row>
    <row r="239" spans="1:8" x14ac:dyDescent="0.25">
      <c r="A239" s="3">
        <v>281</v>
      </c>
      <c r="B239" t="s">
        <v>232</v>
      </c>
      <c r="C239">
        <v>4.669143</v>
      </c>
      <c r="D239" s="3">
        <v>281</v>
      </c>
      <c r="E239" t="s">
        <v>232</v>
      </c>
      <c r="F239">
        <v>4.7749959999999998</v>
      </c>
      <c r="G239" s="4">
        <f t="shared" si="6"/>
        <v>0.10585299999999975</v>
      </c>
      <c r="H239" s="4">
        <f t="shared" si="7"/>
        <v>4.7220694999999999</v>
      </c>
    </row>
    <row r="240" spans="1:8" x14ac:dyDescent="0.25">
      <c r="A240" s="3">
        <v>280</v>
      </c>
      <c r="B240" t="s">
        <v>233</v>
      </c>
      <c r="C240">
        <v>1.33005</v>
      </c>
      <c r="D240" s="3">
        <v>280</v>
      </c>
      <c r="E240" t="s">
        <v>233</v>
      </c>
      <c r="F240">
        <v>1.33005</v>
      </c>
      <c r="G240" s="4">
        <f t="shared" si="6"/>
        <v>0</v>
      </c>
      <c r="H240" s="4">
        <f t="shared" si="7"/>
        <v>1.33005</v>
      </c>
    </row>
    <row r="241" spans="1:8" x14ac:dyDescent="0.25">
      <c r="A241" s="3">
        <v>12</v>
      </c>
      <c r="B241" t="s">
        <v>234</v>
      </c>
      <c r="C241">
        <v>4.2913759999999996</v>
      </c>
      <c r="D241" s="3">
        <v>12</v>
      </c>
      <c r="E241" t="s">
        <v>234</v>
      </c>
      <c r="F241">
        <v>4.669759</v>
      </c>
      <c r="G241" s="4">
        <f t="shared" si="6"/>
        <v>0.37838300000000036</v>
      </c>
      <c r="H241" s="4">
        <f t="shared" si="7"/>
        <v>4.4805674999999994</v>
      </c>
    </row>
    <row r="242" spans="1:8" x14ac:dyDescent="0.25">
      <c r="A242" s="3">
        <v>13</v>
      </c>
      <c r="B242" t="s">
        <v>235</v>
      </c>
      <c r="C242">
        <v>1.822363</v>
      </c>
      <c r="D242" s="3">
        <v>13</v>
      </c>
      <c r="E242" t="s">
        <v>235</v>
      </c>
      <c r="F242">
        <v>1.822363</v>
      </c>
      <c r="G242" s="4">
        <f t="shared" si="6"/>
        <v>0</v>
      </c>
      <c r="H242" s="4">
        <f t="shared" si="7"/>
        <v>1.822363</v>
      </c>
    </row>
    <row r="243" spans="1:8" x14ac:dyDescent="0.25">
      <c r="A243" s="3">
        <v>104</v>
      </c>
      <c r="B243" t="s">
        <v>236</v>
      </c>
      <c r="C243">
        <v>40.544818999999997</v>
      </c>
      <c r="D243" s="3">
        <v>104</v>
      </c>
      <c r="E243" t="s">
        <v>236</v>
      </c>
      <c r="F243">
        <v>41.506802999999998</v>
      </c>
      <c r="G243" s="4">
        <f t="shared" si="6"/>
        <v>0.96198400000000106</v>
      </c>
      <c r="H243" s="4">
        <f t="shared" si="7"/>
        <v>41.025810999999997</v>
      </c>
    </row>
    <row r="244" spans="1:8" x14ac:dyDescent="0.25">
      <c r="A244" s="3">
        <v>105</v>
      </c>
      <c r="B244" t="s">
        <v>237</v>
      </c>
      <c r="C244">
        <v>53.743149000000003</v>
      </c>
      <c r="D244" s="3">
        <v>105</v>
      </c>
      <c r="E244" t="s">
        <v>237</v>
      </c>
      <c r="F244">
        <v>54.739260000000002</v>
      </c>
      <c r="G244" s="4">
        <f t="shared" si="6"/>
        <v>0.99611099999999908</v>
      </c>
      <c r="H244" s="4">
        <f t="shared" si="7"/>
        <v>54.241204500000002</v>
      </c>
    </row>
    <row r="245" spans="1:8" x14ac:dyDescent="0.25">
      <c r="A245" s="3">
        <v>103</v>
      </c>
      <c r="B245" t="s">
        <v>238</v>
      </c>
      <c r="C245">
        <v>58.433036999999999</v>
      </c>
      <c r="D245" s="3">
        <v>103</v>
      </c>
      <c r="E245" t="s">
        <v>238</v>
      </c>
      <c r="F245">
        <v>61.532353999999998</v>
      </c>
      <c r="G245" s="4">
        <f t="shared" si="6"/>
        <v>3.0993169999999992</v>
      </c>
      <c r="H245" s="4">
        <f t="shared" si="7"/>
        <v>59.982695499999998</v>
      </c>
    </row>
    <row r="246" spans="1:8" x14ac:dyDescent="0.25">
      <c r="A246" s="3">
        <v>82</v>
      </c>
      <c r="B246" t="s">
        <v>239</v>
      </c>
      <c r="C246">
        <v>29.325872</v>
      </c>
      <c r="D246" s="3">
        <v>82</v>
      </c>
      <c r="E246" t="s">
        <v>239</v>
      </c>
      <c r="F246">
        <v>30.182372000000001</v>
      </c>
      <c r="G246" s="4">
        <f t="shared" si="6"/>
        <v>0.85650000000000048</v>
      </c>
      <c r="H246" s="4">
        <f t="shared" si="7"/>
        <v>29.754122000000002</v>
      </c>
    </row>
    <row r="247" spans="1:8" x14ac:dyDescent="0.25">
      <c r="A247" s="3">
        <v>81</v>
      </c>
      <c r="B247" t="s">
        <v>240</v>
      </c>
      <c r="C247">
        <v>27.655882999999999</v>
      </c>
      <c r="D247" s="3">
        <v>81</v>
      </c>
      <c r="E247" t="s">
        <v>240</v>
      </c>
      <c r="F247">
        <v>27.897372000000001</v>
      </c>
      <c r="G247" s="4">
        <f t="shared" si="6"/>
        <v>0.2414890000000014</v>
      </c>
      <c r="H247" s="4">
        <f t="shared" si="7"/>
        <v>27.7766275</v>
      </c>
    </row>
    <row r="248" spans="1:8" x14ac:dyDescent="0.25">
      <c r="A248" s="3">
        <v>80</v>
      </c>
      <c r="B248" t="s">
        <v>241</v>
      </c>
      <c r="C248">
        <v>40.974307000000003</v>
      </c>
      <c r="D248" s="3">
        <v>80</v>
      </c>
      <c r="E248" t="s">
        <v>241</v>
      </c>
      <c r="F248">
        <v>41.423341999999998</v>
      </c>
      <c r="G248" s="4">
        <f t="shared" si="6"/>
        <v>0.44903499999999497</v>
      </c>
      <c r="H248" s="4">
        <f t="shared" si="7"/>
        <v>41.198824500000001</v>
      </c>
    </row>
    <row r="249" spans="1:8" x14ac:dyDescent="0.25">
      <c r="A249" s="3">
        <v>147</v>
      </c>
      <c r="B249" t="s">
        <v>242</v>
      </c>
      <c r="C249">
        <v>41.289681000000002</v>
      </c>
      <c r="D249" s="3">
        <v>147</v>
      </c>
      <c r="E249" t="s">
        <v>242</v>
      </c>
      <c r="F249">
        <v>42.050922</v>
      </c>
      <c r="G249" s="4">
        <f t="shared" si="6"/>
        <v>0.76124099999999828</v>
      </c>
      <c r="H249" s="4">
        <f t="shared" si="7"/>
        <v>41.670301500000001</v>
      </c>
    </row>
    <row r="250" spans="1:8" x14ac:dyDescent="0.25">
      <c r="A250" s="3">
        <v>145</v>
      </c>
      <c r="B250" t="s">
        <v>243</v>
      </c>
      <c r="C250">
        <v>21.372983000000001</v>
      </c>
      <c r="D250" s="3">
        <v>145</v>
      </c>
      <c r="E250" t="s">
        <v>243</v>
      </c>
      <c r="F250">
        <v>23.28058</v>
      </c>
      <c r="G250" s="4">
        <f t="shared" si="6"/>
        <v>1.9075969999999991</v>
      </c>
      <c r="H250" s="4">
        <f t="shared" si="7"/>
        <v>22.326781500000003</v>
      </c>
    </row>
    <row r="251" spans="1:8" x14ac:dyDescent="0.25">
      <c r="A251" s="3">
        <v>146</v>
      </c>
      <c r="B251" t="s">
        <v>244</v>
      </c>
      <c r="C251">
        <v>23.373788000000001</v>
      </c>
      <c r="D251" s="3">
        <v>146</v>
      </c>
      <c r="E251" t="s">
        <v>244</v>
      </c>
      <c r="F251">
        <v>24.900219</v>
      </c>
      <c r="G251" s="4">
        <f t="shared" si="6"/>
        <v>1.5264309999999988</v>
      </c>
      <c r="H251" s="4">
        <f t="shared" si="7"/>
        <v>24.137003499999999</v>
      </c>
    </row>
    <row r="252" spans="1:8" x14ac:dyDescent="0.25">
      <c r="A252" s="3">
        <v>22</v>
      </c>
      <c r="B252" t="s">
        <v>245</v>
      </c>
      <c r="C252">
        <v>0.92512000000000005</v>
      </c>
      <c r="D252" s="3">
        <v>22</v>
      </c>
      <c r="E252" t="s">
        <v>245</v>
      </c>
      <c r="F252">
        <v>0.92512000000000005</v>
      </c>
      <c r="G252" s="4">
        <f t="shared" si="6"/>
        <v>0</v>
      </c>
      <c r="H252" s="4">
        <f t="shared" si="7"/>
        <v>0.92512000000000005</v>
      </c>
    </row>
    <row r="253" spans="1:8" x14ac:dyDescent="0.25">
      <c r="A253" s="3">
        <v>21</v>
      </c>
      <c r="B253" t="s">
        <v>246</v>
      </c>
      <c r="C253">
        <v>0.87925500000000001</v>
      </c>
      <c r="D253" s="3">
        <v>21</v>
      </c>
      <c r="E253" t="s">
        <v>246</v>
      </c>
      <c r="F253">
        <v>0.87925500000000001</v>
      </c>
      <c r="G253" s="4">
        <f t="shared" si="6"/>
        <v>0</v>
      </c>
      <c r="H253" s="4">
        <f t="shared" si="7"/>
        <v>0.87925500000000001</v>
      </c>
    </row>
    <row r="254" spans="1:8" x14ac:dyDescent="0.25">
      <c r="A254" s="3">
        <v>20</v>
      </c>
      <c r="B254" t="s">
        <v>247</v>
      </c>
      <c r="C254">
        <v>1.0612189999999999</v>
      </c>
      <c r="D254" s="3">
        <v>20</v>
      </c>
      <c r="E254" t="s">
        <v>247</v>
      </c>
      <c r="F254">
        <v>1.0612189999999999</v>
      </c>
      <c r="G254" s="4">
        <f t="shared" si="6"/>
        <v>0</v>
      </c>
      <c r="H254" s="4">
        <f t="shared" si="7"/>
        <v>1.0612189999999999</v>
      </c>
    </row>
    <row r="255" spans="1:8" x14ac:dyDescent="0.25">
      <c r="A255" s="3">
        <v>23</v>
      </c>
      <c r="B255" t="s">
        <v>248</v>
      </c>
      <c r="C255">
        <v>0.78218100000000002</v>
      </c>
      <c r="D255" s="3">
        <v>23</v>
      </c>
      <c r="E255" t="s">
        <v>248</v>
      </c>
      <c r="F255">
        <v>0.78218100000000002</v>
      </c>
      <c r="G255" s="4">
        <f t="shared" si="6"/>
        <v>0</v>
      </c>
      <c r="H255" s="4">
        <f t="shared" si="7"/>
        <v>0.78218100000000002</v>
      </c>
    </row>
    <row r="256" spans="1:8" x14ac:dyDescent="0.25">
      <c r="A256" s="3">
        <v>24</v>
      </c>
      <c r="B256" t="s">
        <v>249</v>
      </c>
      <c r="C256">
        <v>0.73575299999999999</v>
      </c>
      <c r="D256" s="3">
        <v>24</v>
      </c>
      <c r="E256" t="s">
        <v>249</v>
      </c>
      <c r="F256">
        <v>0.73575299999999999</v>
      </c>
      <c r="G256" s="4">
        <f t="shared" si="6"/>
        <v>0</v>
      </c>
      <c r="H256" s="4">
        <f t="shared" si="7"/>
        <v>0.73575299999999999</v>
      </c>
    </row>
    <row r="257" spans="1:8" x14ac:dyDescent="0.25">
      <c r="A257" s="3">
        <v>25</v>
      </c>
      <c r="B257" t="s">
        <v>250</v>
      </c>
      <c r="C257">
        <v>0.78899699999999995</v>
      </c>
      <c r="D257" s="3">
        <v>25</v>
      </c>
      <c r="E257" t="s">
        <v>250</v>
      </c>
      <c r="F257">
        <v>0.78899699999999995</v>
      </c>
      <c r="G257" s="4">
        <f t="shared" si="6"/>
        <v>0</v>
      </c>
      <c r="H257" s="4">
        <f t="shared" si="7"/>
        <v>0.78899699999999995</v>
      </c>
    </row>
    <row r="258" spans="1:8" x14ac:dyDescent="0.25">
      <c r="A258" s="3">
        <v>26</v>
      </c>
      <c r="B258" t="s">
        <v>251</v>
      </c>
      <c r="C258">
        <v>0.82525499999999996</v>
      </c>
      <c r="D258" s="3">
        <v>26</v>
      </c>
      <c r="E258" t="s">
        <v>251</v>
      </c>
      <c r="F258">
        <v>0.82525499999999996</v>
      </c>
      <c r="G258" s="4">
        <f t="shared" si="6"/>
        <v>0</v>
      </c>
      <c r="H258" s="4">
        <f t="shared" si="7"/>
        <v>0.82525499999999996</v>
      </c>
    </row>
    <row r="259" spans="1:8" x14ac:dyDescent="0.25">
      <c r="A259" s="3">
        <v>27</v>
      </c>
      <c r="B259" t="s">
        <v>252</v>
      </c>
      <c r="C259">
        <v>0.400308</v>
      </c>
      <c r="D259" s="3">
        <v>27</v>
      </c>
      <c r="E259" t="s">
        <v>252</v>
      </c>
      <c r="F259">
        <v>0.400308</v>
      </c>
      <c r="G259" s="4">
        <f t="shared" ref="G259:G290" si="8">F259-C259</f>
        <v>0</v>
      </c>
      <c r="H259" s="4">
        <f t="shared" ref="H259:H290" si="9">(C259+F259)/2</f>
        <v>0.400308</v>
      </c>
    </row>
    <row r="260" spans="1:8" x14ac:dyDescent="0.25">
      <c r="A260" s="3">
        <v>28</v>
      </c>
      <c r="B260" t="s">
        <v>253</v>
      </c>
      <c r="C260">
        <v>0.83001599999999998</v>
      </c>
      <c r="D260" s="3">
        <v>28</v>
      </c>
      <c r="E260" t="s">
        <v>253</v>
      </c>
      <c r="F260">
        <v>0.83001599999999998</v>
      </c>
      <c r="G260" s="4">
        <f t="shared" si="8"/>
        <v>0</v>
      </c>
      <c r="H260" s="4">
        <f t="shared" si="9"/>
        <v>0.83001599999999998</v>
      </c>
    </row>
    <row r="261" spans="1:8" x14ac:dyDescent="0.25">
      <c r="A261" s="3">
        <v>29</v>
      </c>
      <c r="B261" t="s">
        <v>254</v>
      </c>
      <c r="C261">
        <v>0.71325099999999997</v>
      </c>
      <c r="D261" s="3">
        <v>29</v>
      </c>
      <c r="E261" t="s">
        <v>254</v>
      </c>
      <c r="F261">
        <v>0.71325099999999997</v>
      </c>
      <c r="G261" s="4">
        <f t="shared" si="8"/>
        <v>0</v>
      </c>
      <c r="H261" s="4">
        <f t="shared" si="9"/>
        <v>0.71325099999999997</v>
      </c>
    </row>
    <row r="262" spans="1:8" x14ac:dyDescent="0.25">
      <c r="A262" s="3">
        <v>30</v>
      </c>
      <c r="B262" t="s">
        <v>255</v>
      </c>
      <c r="C262">
        <v>1.086389</v>
      </c>
      <c r="D262" s="3">
        <v>30</v>
      </c>
      <c r="E262" t="s">
        <v>255</v>
      </c>
      <c r="F262">
        <v>1.086389</v>
      </c>
      <c r="G262" s="4">
        <f t="shared" si="8"/>
        <v>0</v>
      </c>
      <c r="H262" s="4">
        <f t="shared" si="9"/>
        <v>1.086389</v>
      </c>
    </row>
    <row r="263" spans="1:8" x14ac:dyDescent="0.25">
      <c r="A263" s="3">
        <v>31</v>
      </c>
      <c r="B263" t="s">
        <v>256</v>
      </c>
      <c r="C263">
        <v>2.7257289999999998</v>
      </c>
      <c r="D263" s="3">
        <v>31</v>
      </c>
      <c r="E263" t="s">
        <v>256</v>
      </c>
      <c r="F263">
        <v>2.7257289999999998</v>
      </c>
      <c r="G263" s="4">
        <f t="shared" si="8"/>
        <v>0</v>
      </c>
      <c r="H263" s="4">
        <f t="shared" si="9"/>
        <v>2.7257289999999998</v>
      </c>
    </row>
    <row r="264" spans="1:8" x14ac:dyDescent="0.25">
      <c r="A264" s="3">
        <v>34</v>
      </c>
      <c r="B264" t="s">
        <v>257</v>
      </c>
      <c r="C264">
        <v>0.82360999999999995</v>
      </c>
      <c r="D264" s="3">
        <v>34</v>
      </c>
      <c r="E264" t="s">
        <v>257</v>
      </c>
      <c r="F264">
        <v>0.82360999999999995</v>
      </c>
      <c r="G264" s="4">
        <f t="shared" si="8"/>
        <v>0</v>
      </c>
      <c r="H264" s="4">
        <f t="shared" si="9"/>
        <v>0.82360999999999995</v>
      </c>
    </row>
    <row r="265" spans="1:8" x14ac:dyDescent="0.25">
      <c r="A265" s="3">
        <v>37</v>
      </c>
      <c r="B265" t="s">
        <v>258</v>
      </c>
      <c r="C265">
        <v>1.8073729999999999</v>
      </c>
      <c r="D265" s="3">
        <v>37</v>
      </c>
      <c r="E265" t="s">
        <v>258</v>
      </c>
      <c r="F265">
        <v>1.8073729999999999</v>
      </c>
      <c r="G265" s="4">
        <f t="shared" si="8"/>
        <v>0</v>
      </c>
      <c r="H265" s="4">
        <f t="shared" si="9"/>
        <v>1.8073729999999999</v>
      </c>
    </row>
    <row r="266" spans="1:8" x14ac:dyDescent="0.25">
      <c r="A266" s="3">
        <v>38</v>
      </c>
      <c r="B266" t="s">
        <v>259</v>
      </c>
      <c r="C266">
        <v>0.94565900000000003</v>
      </c>
      <c r="D266" s="3">
        <v>38</v>
      </c>
      <c r="E266" t="s">
        <v>259</v>
      </c>
      <c r="F266">
        <v>0.94565900000000003</v>
      </c>
      <c r="G266" s="4">
        <f t="shared" si="8"/>
        <v>0</v>
      </c>
      <c r="H266" s="4">
        <f t="shared" si="9"/>
        <v>0.94565900000000003</v>
      </c>
    </row>
    <row r="267" spans="1:8" x14ac:dyDescent="0.25">
      <c r="A267" s="3">
        <v>43</v>
      </c>
      <c r="B267" t="s">
        <v>260</v>
      </c>
      <c r="C267">
        <v>11.377682</v>
      </c>
      <c r="D267" s="3">
        <v>43</v>
      </c>
      <c r="E267" t="s">
        <v>260</v>
      </c>
      <c r="F267">
        <v>11.612030000000001</v>
      </c>
      <c r="G267" s="4">
        <f t="shared" si="8"/>
        <v>0.23434800000000067</v>
      </c>
      <c r="H267" s="4">
        <f t="shared" si="9"/>
        <v>11.494856</v>
      </c>
    </row>
    <row r="268" spans="1:8" x14ac:dyDescent="0.25">
      <c r="A268" s="3">
        <v>50</v>
      </c>
      <c r="B268" t="s">
        <v>261</v>
      </c>
      <c r="C268">
        <v>32.255398</v>
      </c>
      <c r="D268" s="3">
        <v>50</v>
      </c>
      <c r="E268" t="s">
        <v>261</v>
      </c>
      <c r="F268">
        <v>34.298661000000003</v>
      </c>
      <c r="G268" s="4">
        <f t="shared" si="8"/>
        <v>2.0432630000000032</v>
      </c>
      <c r="H268" s="4">
        <f t="shared" si="9"/>
        <v>33.277029499999998</v>
      </c>
    </row>
    <row r="269" spans="1:8" x14ac:dyDescent="0.25">
      <c r="A269" s="3">
        <v>47</v>
      </c>
      <c r="B269" t="s">
        <v>262</v>
      </c>
      <c r="C269">
        <v>31.493137999999998</v>
      </c>
      <c r="D269" s="3">
        <v>47</v>
      </c>
      <c r="E269" t="s">
        <v>262</v>
      </c>
      <c r="F269">
        <v>34.113582999999998</v>
      </c>
      <c r="G269" s="4">
        <f t="shared" si="8"/>
        <v>2.6204450000000001</v>
      </c>
      <c r="H269" s="4">
        <f t="shared" si="9"/>
        <v>32.803360499999997</v>
      </c>
    </row>
    <row r="270" spans="1:8" x14ac:dyDescent="0.25">
      <c r="A270" s="3">
        <v>62</v>
      </c>
      <c r="B270" t="s">
        <v>263</v>
      </c>
      <c r="C270">
        <v>29.553262</v>
      </c>
      <c r="D270" s="3">
        <v>62</v>
      </c>
      <c r="E270" t="s">
        <v>263</v>
      </c>
      <c r="F270">
        <v>31.592117999999999</v>
      </c>
      <c r="G270" s="4">
        <f t="shared" si="8"/>
        <v>2.0388559999999991</v>
      </c>
      <c r="H270" s="4">
        <f t="shared" si="9"/>
        <v>30.572690000000001</v>
      </c>
    </row>
    <row r="271" spans="1:8" x14ac:dyDescent="0.25">
      <c r="A271" s="3">
        <v>65</v>
      </c>
      <c r="B271" t="s">
        <v>264</v>
      </c>
      <c r="C271">
        <v>25.598602</v>
      </c>
      <c r="D271" s="3">
        <v>65</v>
      </c>
      <c r="E271" t="s">
        <v>264</v>
      </c>
      <c r="F271">
        <v>29.730594</v>
      </c>
      <c r="G271" s="4">
        <f t="shared" si="8"/>
        <v>4.1319920000000003</v>
      </c>
      <c r="H271" s="4">
        <f t="shared" si="9"/>
        <v>27.664597999999998</v>
      </c>
    </row>
    <row r="272" spans="1:8" x14ac:dyDescent="0.25">
      <c r="A272" s="3">
        <v>69</v>
      </c>
      <c r="B272" t="s">
        <v>265</v>
      </c>
      <c r="C272">
        <v>31.382189</v>
      </c>
      <c r="D272" s="3">
        <v>69</v>
      </c>
      <c r="E272" t="s">
        <v>265</v>
      </c>
      <c r="F272">
        <v>33.265408999999998</v>
      </c>
      <c r="G272" s="4">
        <f t="shared" si="8"/>
        <v>1.8832199999999979</v>
      </c>
      <c r="H272" s="4">
        <f t="shared" si="9"/>
        <v>32.323799000000001</v>
      </c>
    </row>
    <row r="273" spans="1:8" x14ac:dyDescent="0.25">
      <c r="A273" s="3">
        <v>70</v>
      </c>
      <c r="B273" t="s">
        <v>266</v>
      </c>
      <c r="C273">
        <v>32.558107999999997</v>
      </c>
      <c r="D273" s="3">
        <v>70</v>
      </c>
      <c r="E273" t="s">
        <v>266</v>
      </c>
      <c r="F273">
        <v>34.319516</v>
      </c>
      <c r="G273" s="4">
        <f t="shared" si="8"/>
        <v>1.761408000000003</v>
      </c>
      <c r="H273" s="4">
        <f t="shared" si="9"/>
        <v>33.438811999999999</v>
      </c>
    </row>
    <row r="274" spans="1:8" x14ac:dyDescent="0.25">
      <c r="A274" s="3">
        <v>71</v>
      </c>
      <c r="B274" t="s">
        <v>267</v>
      </c>
      <c r="C274">
        <v>54.752097999999997</v>
      </c>
      <c r="D274" s="3">
        <v>71</v>
      </c>
      <c r="E274" t="s">
        <v>267</v>
      </c>
      <c r="F274">
        <v>58.403022</v>
      </c>
      <c r="G274" s="4">
        <f t="shared" si="8"/>
        <v>3.6509240000000034</v>
      </c>
      <c r="H274" s="4">
        <f t="shared" si="9"/>
        <v>56.577559999999998</v>
      </c>
    </row>
    <row r="275" spans="1:8" x14ac:dyDescent="0.25">
      <c r="A275" s="3">
        <v>96</v>
      </c>
      <c r="B275" t="s">
        <v>268</v>
      </c>
      <c r="C275">
        <v>64.284182000000001</v>
      </c>
      <c r="D275" s="3">
        <v>96</v>
      </c>
      <c r="E275" t="s">
        <v>268</v>
      </c>
      <c r="F275">
        <v>69.327078</v>
      </c>
      <c r="G275" s="4">
        <f t="shared" si="8"/>
        <v>5.0428959999999989</v>
      </c>
      <c r="H275" s="4">
        <f t="shared" si="9"/>
        <v>66.805630000000008</v>
      </c>
    </row>
    <row r="276" spans="1:8" x14ac:dyDescent="0.25">
      <c r="A276" s="3">
        <v>192</v>
      </c>
      <c r="B276" t="s">
        <v>269</v>
      </c>
      <c r="C276">
        <v>61.541409999999999</v>
      </c>
      <c r="D276" s="3">
        <v>192</v>
      </c>
      <c r="E276" t="s">
        <v>269</v>
      </c>
      <c r="F276">
        <v>62.825803999999998</v>
      </c>
      <c r="G276" s="4">
        <f t="shared" si="8"/>
        <v>1.2843939999999989</v>
      </c>
      <c r="H276" s="4">
        <f t="shared" si="9"/>
        <v>62.183606999999995</v>
      </c>
    </row>
    <row r="277" spans="1:8" x14ac:dyDescent="0.25">
      <c r="A277" s="3">
        <v>99</v>
      </c>
      <c r="B277" t="s">
        <v>270</v>
      </c>
      <c r="C277">
        <v>59.474645000000002</v>
      </c>
      <c r="D277" s="3">
        <v>99</v>
      </c>
      <c r="E277" t="s">
        <v>270</v>
      </c>
      <c r="F277">
        <v>63.333759000000001</v>
      </c>
      <c r="G277" s="4">
        <f t="shared" si="8"/>
        <v>3.8591139999999982</v>
      </c>
      <c r="H277" s="4">
        <f t="shared" si="9"/>
        <v>61.404201999999998</v>
      </c>
    </row>
    <row r="278" spans="1:8" x14ac:dyDescent="0.25">
      <c r="A278" s="3">
        <v>100</v>
      </c>
      <c r="B278" t="s">
        <v>271</v>
      </c>
      <c r="C278">
        <v>65.600144</v>
      </c>
      <c r="D278" s="3">
        <v>100</v>
      </c>
      <c r="E278" t="s">
        <v>271</v>
      </c>
      <c r="F278">
        <v>67.922096999999994</v>
      </c>
      <c r="G278" s="4">
        <f t="shared" si="8"/>
        <v>2.3219529999999935</v>
      </c>
      <c r="H278" s="4">
        <f t="shared" si="9"/>
        <v>66.761120500000004</v>
      </c>
    </row>
    <row r="279" spans="1:8" x14ac:dyDescent="0.25">
      <c r="A279" s="3">
        <v>95</v>
      </c>
      <c r="B279" t="s">
        <v>272</v>
      </c>
      <c r="C279">
        <v>61.519579999999998</v>
      </c>
      <c r="D279" s="3">
        <v>95</v>
      </c>
      <c r="E279" t="s">
        <v>272</v>
      </c>
      <c r="F279">
        <v>65.032128999999998</v>
      </c>
      <c r="G279" s="4">
        <f t="shared" si="8"/>
        <v>3.5125489999999999</v>
      </c>
      <c r="H279" s="4">
        <f t="shared" si="9"/>
        <v>63.275854499999994</v>
      </c>
    </row>
    <row r="280" spans="1:8" x14ac:dyDescent="0.25">
      <c r="A280" s="3">
        <v>107</v>
      </c>
      <c r="B280" t="s">
        <v>273</v>
      </c>
      <c r="C280">
        <v>57.160319000000001</v>
      </c>
      <c r="D280" s="3">
        <v>107</v>
      </c>
      <c r="E280" t="s">
        <v>273</v>
      </c>
      <c r="F280">
        <v>59.657721000000002</v>
      </c>
      <c r="G280" s="4">
        <f t="shared" si="8"/>
        <v>2.497402000000001</v>
      </c>
      <c r="H280" s="4">
        <f t="shared" si="9"/>
        <v>58.409019999999998</v>
      </c>
    </row>
    <row r="281" spans="1:8" x14ac:dyDescent="0.25">
      <c r="A281" s="3">
        <v>119</v>
      </c>
      <c r="B281" t="s">
        <v>274</v>
      </c>
      <c r="C281">
        <v>65.321562999999998</v>
      </c>
      <c r="D281" s="3">
        <v>119</v>
      </c>
      <c r="E281" t="s">
        <v>274</v>
      </c>
      <c r="F281">
        <v>67.323977999999997</v>
      </c>
      <c r="G281" s="4">
        <f t="shared" si="8"/>
        <v>2.0024149999999992</v>
      </c>
      <c r="H281" s="4">
        <f t="shared" si="9"/>
        <v>66.32277049999999</v>
      </c>
    </row>
    <row r="282" spans="1:8" x14ac:dyDescent="0.25">
      <c r="A282" s="3">
        <v>195</v>
      </c>
      <c r="B282" t="s">
        <v>275</v>
      </c>
      <c r="C282">
        <v>66.337491999999997</v>
      </c>
      <c r="D282" s="3">
        <v>195</v>
      </c>
      <c r="E282" t="s">
        <v>275</v>
      </c>
      <c r="F282">
        <v>67.789231999999998</v>
      </c>
      <c r="G282" s="4">
        <f t="shared" si="8"/>
        <v>1.4517400000000009</v>
      </c>
      <c r="H282" s="4">
        <f t="shared" si="9"/>
        <v>67.063361999999998</v>
      </c>
    </row>
    <row r="283" spans="1:8" x14ac:dyDescent="0.25">
      <c r="A283" s="3">
        <v>116</v>
      </c>
      <c r="B283" t="s">
        <v>276</v>
      </c>
      <c r="C283">
        <v>73.438952999999998</v>
      </c>
      <c r="D283" s="3">
        <v>116</v>
      </c>
      <c r="E283" t="s">
        <v>276</v>
      </c>
      <c r="F283">
        <v>74.126452999999998</v>
      </c>
      <c r="G283" s="4">
        <f t="shared" si="8"/>
        <v>0.6875</v>
      </c>
      <c r="H283" s="4">
        <f t="shared" si="9"/>
        <v>73.782702999999998</v>
      </c>
    </row>
    <row r="284" spans="1:8" x14ac:dyDescent="0.25">
      <c r="A284" s="3">
        <v>115</v>
      </c>
      <c r="B284" t="s">
        <v>277</v>
      </c>
      <c r="C284">
        <v>62.017448000000002</v>
      </c>
      <c r="D284" s="3">
        <v>115</v>
      </c>
      <c r="E284" t="s">
        <v>277</v>
      </c>
      <c r="F284">
        <v>66.331515999999993</v>
      </c>
      <c r="G284" s="4">
        <f t="shared" si="8"/>
        <v>4.3140679999999918</v>
      </c>
      <c r="H284" s="4">
        <f t="shared" si="9"/>
        <v>64.174481999999998</v>
      </c>
    </row>
    <row r="285" spans="1:8" x14ac:dyDescent="0.25">
      <c r="A285" s="3">
        <v>5</v>
      </c>
      <c r="B285" t="s">
        <v>278</v>
      </c>
      <c r="C285">
        <v>50.950611000000002</v>
      </c>
      <c r="D285" s="3">
        <v>5</v>
      </c>
      <c r="E285" t="s">
        <v>278</v>
      </c>
      <c r="F285">
        <v>56.550800000000002</v>
      </c>
      <c r="G285" s="4">
        <f t="shared" si="8"/>
        <v>5.6001890000000003</v>
      </c>
      <c r="H285" s="4">
        <f t="shared" si="9"/>
        <v>53.750705500000002</v>
      </c>
    </row>
    <row r="286" spans="1:8" x14ac:dyDescent="0.25">
      <c r="A286" s="3">
        <v>126</v>
      </c>
      <c r="B286" t="s">
        <v>279</v>
      </c>
      <c r="C286">
        <v>60.197417999999999</v>
      </c>
      <c r="D286" s="3">
        <v>126</v>
      </c>
      <c r="E286" t="s">
        <v>279</v>
      </c>
      <c r="F286">
        <v>64.663272000000006</v>
      </c>
      <c r="G286" s="4">
        <f t="shared" si="8"/>
        <v>4.4658540000000073</v>
      </c>
      <c r="H286" s="4">
        <f t="shared" si="9"/>
        <v>62.430345000000003</v>
      </c>
    </row>
    <row r="287" spans="1:8" x14ac:dyDescent="0.25">
      <c r="A287" s="3">
        <v>125</v>
      </c>
      <c r="B287" t="s">
        <v>280</v>
      </c>
      <c r="C287">
        <v>57.770527000000001</v>
      </c>
      <c r="D287" s="3">
        <v>125</v>
      </c>
      <c r="E287" t="s">
        <v>280</v>
      </c>
      <c r="F287">
        <v>60.350771000000002</v>
      </c>
      <c r="G287" s="4">
        <f t="shared" si="8"/>
        <v>2.5802440000000004</v>
      </c>
      <c r="H287" s="4">
        <f t="shared" si="9"/>
        <v>59.060648999999998</v>
      </c>
    </row>
    <row r="288" spans="1:8" x14ac:dyDescent="0.25">
      <c r="A288" s="3">
        <v>124</v>
      </c>
      <c r="B288" t="s">
        <v>281</v>
      </c>
      <c r="C288">
        <v>75.040336999999994</v>
      </c>
      <c r="D288" s="3">
        <v>124</v>
      </c>
      <c r="E288" t="s">
        <v>281</v>
      </c>
      <c r="F288">
        <v>75.958212000000003</v>
      </c>
      <c r="G288" s="4">
        <f t="shared" si="8"/>
        <v>0.91787500000000932</v>
      </c>
      <c r="H288" s="4">
        <f t="shared" si="9"/>
        <v>75.499274499999999</v>
      </c>
    </row>
    <row r="289" spans="1:8" x14ac:dyDescent="0.25">
      <c r="A289" s="3">
        <v>123</v>
      </c>
      <c r="B289" t="s">
        <v>282</v>
      </c>
      <c r="C289">
        <v>61.279192000000002</v>
      </c>
      <c r="D289" s="3">
        <v>123</v>
      </c>
      <c r="E289" t="s">
        <v>282</v>
      </c>
      <c r="F289">
        <v>64.813137999999995</v>
      </c>
      <c r="G289" s="4">
        <f t="shared" si="8"/>
        <v>3.5339459999999931</v>
      </c>
      <c r="H289" s="4">
        <f t="shared" si="9"/>
        <v>63.046165000000002</v>
      </c>
    </row>
    <row r="290" spans="1:8" x14ac:dyDescent="0.25">
      <c r="A290" s="3">
        <v>259</v>
      </c>
      <c r="B290" t="s">
        <v>283</v>
      </c>
      <c r="C290">
        <v>38.706071999999999</v>
      </c>
      <c r="D290" s="3">
        <v>259</v>
      </c>
      <c r="E290" t="s">
        <v>283</v>
      </c>
      <c r="F290">
        <v>40.014887999999999</v>
      </c>
      <c r="G290" s="4">
        <f t="shared" si="8"/>
        <v>1.3088160000000002</v>
      </c>
      <c r="H290" s="4">
        <f t="shared" si="9"/>
        <v>39.360479999999995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Percent Impervious</vt:lpstr>
      <vt:lpstr>Percent Urban</vt:lpstr>
      <vt:lpstr>NCTCOG Data from 2013 Update</vt:lpstr>
      <vt:lpstr>2055_URB</vt:lpstr>
      <vt:lpstr>2055_IMP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Chaiprasert, Manus CIV USARMY CESWF (USA)</dc:creator>
  <cp:lastModifiedBy>Erickson, Charles Landon (Landon) CIV USARMY CESWF (US</cp:lastModifiedBy>
  <dcterms:created xsi:type="dcterms:W3CDTF">2015-06-05T18:17:20Z</dcterms:created>
  <dcterms:modified xsi:type="dcterms:W3CDTF">2024-09-27T21:42:58Z</dcterms:modified>
</cp:coreProperties>
</file>